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inornate/Dropbox/Research/Submissions/CHI2018/impact-activation/CameraReady/Materials/Data/"/>
    </mc:Choice>
  </mc:AlternateContent>
  <bookViews>
    <workbookView xWindow="-24000" yWindow="-17880" windowWidth="24000" windowHeight="34120" tabRatio="500"/>
  </bookViews>
  <sheets>
    <sheet name="participant" sheetId="34" r:id="rId1"/>
    <sheet name="TallTable" sheetId="17" r:id="rId2"/>
    <sheet name="Variance" sheetId="42" r:id="rId3"/>
    <sheet name="Async" sheetId="41" r:id="rId4"/>
    <sheet name="ActivationDistribution" sheetId="55" r:id="rId5"/>
    <sheet name="Duration" sheetId="50" r:id="rId6"/>
    <sheet name="SuccessRate" sheetId="18" r:id="rId7"/>
    <sheet name="Musicians" sheetId="56" r:id="rId8"/>
    <sheet name="Non-music" sheetId="57" r:id="rId9"/>
  </sheets>
  <definedNames>
    <definedName name="_xlnm._FilterDatabase" localSheetId="1" hidden="1">TallTable!$A$1:$M$1278</definedName>
  </definedNames>
  <calcPr calcId="150000" concurrentCalc="0"/>
  <pivotCaches>
    <pivotCache cacheId="8" r:id="rId10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" i="17" l="1"/>
  <c r="F61" i="55"/>
  <c r="E61" i="55"/>
  <c r="D61" i="55"/>
  <c r="C61" i="55"/>
  <c r="F60" i="55"/>
  <c r="E60" i="55"/>
  <c r="D60" i="55"/>
  <c r="C60" i="55"/>
  <c r="F59" i="55"/>
  <c r="E59" i="55"/>
  <c r="D59" i="55"/>
  <c r="C59" i="55"/>
  <c r="F58" i="55"/>
  <c r="E58" i="55"/>
  <c r="D58" i="55"/>
  <c r="C58" i="55"/>
  <c r="F57" i="55"/>
  <c r="E57" i="55"/>
  <c r="D57" i="55"/>
  <c r="C57" i="55"/>
  <c r="F56" i="55"/>
  <c r="E56" i="55"/>
  <c r="D56" i="55"/>
  <c r="C56" i="55"/>
  <c r="F55" i="55"/>
  <c r="E55" i="55"/>
  <c r="D55" i="55"/>
  <c r="C55" i="55"/>
  <c r="F54" i="55"/>
  <c r="E54" i="55"/>
  <c r="D54" i="55"/>
  <c r="C54" i="55"/>
  <c r="F53" i="55"/>
  <c r="E53" i="55"/>
  <c r="D53" i="55"/>
  <c r="C53" i="55"/>
  <c r="F52" i="55"/>
  <c r="E52" i="55"/>
  <c r="D52" i="55"/>
  <c r="C52" i="55"/>
  <c r="F49" i="55"/>
  <c r="E49" i="55"/>
  <c r="D49" i="55"/>
  <c r="C49" i="55"/>
  <c r="F48" i="55"/>
  <c r="E48" i="55"/>
  <c r="D48" i="55"/>
  <c r="C48" i="55"/>
  <c r="F47" i="55"/>
  <c r="E47" i="55"/>
  <c r="D47" i="55"/>
  <c r="C47" i="55"/>
  <c r="F46" i="55"/>
  <c r="E46" i="55"/>
  <c r="D46" i="55"/>
  <c r="C46" i="55"/>
  <c r="F45" i="55"/>
  <c r="E45" i="55"/>
  <c r="D45" i="55"/>
  <c r="C45" i="55"/>
  <c r="F44" i="55"/>
  <c r="E44" i="55"/>
  <c r="D44" i="55"/>
  <c r="C44" i="55"/>
  <c r="F43" i="55"/>
  <c r="E43" i="55"/>
  <c r="D43" i="55"/>
  <c r="C43" i="55"/>
  <c r="F42" i="55"/>
  <c r="E42" i="55"/>
  <c r="D42" i="55"/>
  <c r="C42" i="55"/>
  <c r="F41" i="55"/>
  <c r="E41" i="55"/>
  <c r="D41" i="55"/>
  <c r="C41" i="55"/>
  <c r="F40" i="55"/>
  <c r="E40" i="55"/>
  <c r="D40" i="55"/>
  <c r="C40" i="55"/>
  <c r="C29" i="55"/>
  <c r="D29" i="55"/>
  <c r="E29" i="55"/>
  <c r="F29" i="55"/>
  <c r="C30" i="55"/>
  <c r="D30" i="55"/>
  <c r="E30" i="55"/>
  <c r="F30" i="55"/>
  <c r="C31" i="55"/>
  <c r="D31" i="55"/>
  <c r="E31" i="55"/>
  <c r="F31" i="55"/>
  <c r="C32" i="55"/>
  <c r="D32" i="55"/>
  <c r="E32" i="55"/>
  <c r="F32" i="55"/>
  <c r="C33" i="55"/>
  <c r="D33" i="55"/>
  <c r="E33" i="55"/>
  <c r="F33" i="55"/>
  <c r="C34" i="55"/>
  <c r="D34" i="55"/>
  <c r="E34" i="55"/>
  <c r="F34" i="55"/>
  <c r="C35" i="55"/>
  <c r="D35" i="55"/>
  <c r="E35" i="55"/>
  <c r="F35" i="55"/>
  <c r="C36" i="55"/>
  <c r="D36" i="55"/>
  <c r="E36" i="55"/>
  <c r="F36" i="55"/>
  <c r="C37" i="55"/>
  <c r="D37" i="55"/>
  <c r="E37" i="55"/>
  <c r="F37" i="55"/>
  <c r="F28" i="55"/>
  <c r="E28" i="55"/>
  <c r="D28" i="55"/>
  <c r="C28" i="55"/>
  <c r="C17" i="55"/>
  <c r="D17" i="55"/>
  <c r="E17" i="55"/>
  <c r="F17" i="55"/>
  <c r="C18" i="55"/>
  <c r="D18" i="55"/>
  <c r="E18" i="55"/>
  <c r="F18" i="55"/>
  <c r="C19" i="55"/>
  <c r="D19" i="55"/>
  <c r="E19" i="55"/>
  <c r="F19" i="55"/>
  <c r="C20" i="55"/>
  <c r="D20" i="55"/>
  <c r="E20" i="55"/>
  <c r="F20" i="55"/>
  <c r="C21" i="55"/>
  <c r="D21" i="55"/>
  <c r="E21" i="55"/>
  <c r="F21" i="55"/>
  <c r="C22" i="55"/>
  <c r="D22" i="55"/>
  <c r="E22" i="55"/>
  <c r="F22" i="55"/>
  <c r="C23" i="55"/>
  <c r="D23" i="55"/>
  <c r="E23" i="55"/>
  <c r="F23" i="55"/>
  <c r="C24" i="55"/>
  <c r="D24" i="55"/>
  <c r="E24" i="55"/>
  <c r="F24" i="55"/>
  <c r="C25" i="55"/>
  <c r="D25" i="55"/>
  <c r="E25" i="55"/>
  <c r="F25" i="55"/>
  <c r="F16" i="55"/>
  <c r="E16" i="55"/>
  <c r="D16" i="55"/>
  <c r="C16" i="55"/>
  <c r="M59" i="18"/>
  <c r="L59" i="18"/>
  <c r="K59" i="18"/>
  <c r="J59" i="18"/>
  <c r="M58" i="18"/>
  <c r="L58" i="18"/>
  <c r="K58" i="18"/>
  <c r="J58" i="18"/>
  <c r="M57" i="18"/>
  <c r="L57" i="18"/>
  <c r="K57" i="18"/>
  <c r="J57" i="18"/>
  <c r="M56" i="18"/>
  <c r="L56" i="18"/>
  <c r="K56" i="18"/>
  <c r="J56" i="18"/>
  <c r="M55" i="18"/>
  <c r="L55" i="18"/>
  <c r="K55" i="18"/>
  <c r="J55" i="18"/>
  <c r="J52" i="18"/>
  <c r="K52" i="18"/>
  <c r="L52" i="18"/>
  <c r="M52" i="18"/>
  <c r="J49" i="18"/>
  <c r="K49" i="18"/>
  <c r="L49" i="18"/>
  <c r="M49" i="18"/>
  <c r="J50" i="18"/>
  <c r="K50" i="18"/>
  <c r="L50" i="18"/>
  <c r="M50" i="18"/>
  <c r="J51" i="18"/>
  <c r="K51" i="18"/>
  <c r="L51" i="18"/>
  <c r="M51" i="18"/>
  <c r="K48" i="18"/>
  <c r="L48" i="18"/>
  <c r="M48" i="18"/>
  <c r="J48" i="18"/>
  <c r="L3" i="17"/>
  <c r="L4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08" i="17"/>
  <c r="L109" i="17"/>
  <c r="L110" i="17"/>
  <c r="L111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4" i="17"/>
  <c r="L125" i="17"/>
  <c r="L126" i="17"/>
  <c r="L127" i="17"/>
  <c r="L128" i="17"/>
  <c r="L129" i="17"/>
  <c r="L130" i="17"/>
  <c r="L131" i="17"/>
  <c r="L132" i="17"/>
  <c r="L133" i="17"/>
  <c r="L134" i="17"/>
  <c r="L135" i="17"/>
  <c r="L136" i="17"/>
  <c r="L137" i="17"/>
  <c r="L138" i="17"/>
  <c r="L139" i="17"/>
  <c r="L140" i="17"/>
  <c r="L141" i="17"/>
  <c r="L142" i="17"/>
  <c r="L143" i="17"/>
  <c r="L144" i="17"/>
  <c r="L145" i="17"/>
  <c r="L146" i="17"/>
  <c r="L147" i="17"/>
  <c r="L148" i="17"/>
  <c r="L149" i="17"/>
  <c r="L150" i="17"/>
  <c r="L151" i="17"/>
  <c r="L152" i="17"/>
  <c r="L153" i="17"/>
  <c r="L154" i="17"/>
  <c r="L155" i="17"/>
  <c r="L156" i="17"/>
  <c r="L157" i="17"/>
  <c r="L158" i="17"/>
  <c r="L159" i="17"/>
  <c r="L160" i="17"/>
  <c r="L161" i="17"/>
  <c r="L162" i="17"/>
  <c r="L163" i="17"/>
  <c r="L164" i="17"/>
  <c r="L165" i="17"/>
  <c r="L166" i="17"/>
  <c r="L167" i="17"/>
  <c r="L168" i="17"/>
  <c r="L169" i="17"/>
  <c r="L170" i="17"/>
  <c r="L171" i="17"/>
  <c r="L172" i="17"/>
  <c r="L173" i="17"/>
  <c r="L174" i="17"/>
  <c r="L175" i="17"/>
  <c r="L176" i="17"/>
  <c r="L177" i="17"/>
  <c r="L178" i="17"/>
  <c r="L179" i="17"/>
  <c r="L180" i="17"/>
  <c r="L181" i="17"/>
  <c r="L182" i="17"/>
  <c r="L183" i="17"/>
  <c r="L184" i="17"/>
  <c r="L185" i="17"/>
  <c r="L186" i="17"/>
  <c r="L187" i="17"/>
  <c r="L188" i="17"/>
  <c r="L189" i="17"/>
  <c r="L190" i="17"/>
  <c r="L191" i="17"/>
  <c r="L192" i="17"/>
  <c r="L193" i="17"/>
  <c r="L194" i="17"/>
  <c r="L195" i="17"/>
  <c r="L196" i="17"/>
  <c r="L197" i="17"/>
  <c r="L198" i="17"/>
  <c r="L199" i="17"/>
  <c r="L200" i="17"/>
  <c r="L201" i="17"/>
  <c r="L202" i="17"/>
  <c r="L203" i="17"/>
  <c r="L204" i="17"/>
  <c r="L205" i="17"/>
  <c r="L206" i="17"/>
  <c r="L207" i="17"/>
  <c r="L208" i="17"/>
  <c r="L209" i="17"/>
  <c r="L210" i="17"/>
  <c r="L211" i="17"/>
  <c r="L212" i="17"/>
  <c r="L213" i="17"/>
  <c r="L214" i="17"/>
  <c r="L215" i="17"/>
  <c r="L216" i="17"/>
  <c r="L217" i="17"/>
  <c r="L218" i="17"/>
  <c r="L219" i="17"/>
  <c r="L220" i="17"/>
  <c r="L221" i="17"/>
  <c r="L222" i="17"/>
  <c r="L223" i="17"/>
  <c r="L224" i="17"/>
  <c r="L225" i="17"/>
  <c r="L226" i="17"/>
  <c r="L227" i="17"/>
  <c r="L228" i="17"/>
  <c r="L229" i="17"/>
  <c r="L230" i="17"/>
  <c r="L231" i="17"/>
  <c r="L232" i="17"/>
  <c r="L233" i="17"/>
  <c r="L234" i="17"/>
  <c r="L235" i="17"/>
  <c r="L236" i="17"/>
  <c r="L237" i="17"/>
  <c r="L238" i="17"/>
  <c r="L239" i="17"/>
  <c r="L240" i="17"/>
  <c r="L241" i="17"/>
  <c r="L242" i="17"/>
  <c r="L243" i="17"/>
  <c r="L244" i="17"/>
  <c r="L245" i="17"/>
  <c r="L246" i="17"/>
  <c r="L247" i="17"/>
  <c r="L248" i="17"/>
  <c r="L249" i="17"/>
  <c r="L250" i="17"/>
  <c r="L251" i="17"/>
  <c r="L252" i="17"/>
  <c r="L253" i="17"/>
  <c r="L254" i="17"/>
  <c r="L255" i="17"/>
  <c r="L256" i="17"/>
  <c r="L257" i="17"/>
  <c r="L258" i="17"/>
  <c r="L259" i="17"/>
  <c r="L260" i="17"/>
  <c r="L261" i="17"/>
  <c r="L262" i="17"/>
  <c r="L263" i="17"/>
  <c r="L264" i="17"/>
  <c r="L265" i="17"/>
  <c r="L266" i="17"/>
  <c r="L267" i="17"/>
  <c r="L268" i="17"/>
  <c r="L269" i="17"/>
  <c r="L270" i="17"/>
  <c r="L271" i="17"/>
  <c r="L272" i="17"/>
  <c r="L273" i="17"/>
  <c r="L274" i="17"/>
  <c r="L275" i="17"/>
  <c r="L276" i="17"/>
  <c r="L277" i="17"/>
  <c r="L278" i="17"/>
  <c r="L279" i="17"/>
  <c r="L280" i="17"/>
  <c r="L281" i="17"/>
  <c r="L282" i="17"/>
  <c r="L283" i="17"/>
  <c r="L284" i="17"/>
  <c r="L285" i="17"/>
  <c r="L286" i="17"/>
  <c r="L287" i="17"/>
  <c r="L288" i="17"/>
  <c r="L289" i="17"/>
  <c r="L290" i="17"/>
  <c r="L291" i="17"/>
  <c r="L292" i="17"/>
  <c r="L293" i="17"/>
  <c r="L294" i="17"/>
  <c r="L295" i="17"/>
  <c r="L296" i="17"/>
  <c r="L297" i="17"/>
  <c r="L298" i="17"/>
  <c r="L299" i="17"/>
  <c r="L300" i="17"/>
  <c r="L301" i="17"/>
  <c r="L302" i="17"/>
  <c r="L303" i="17"/>
  <c r="L304" i="17"/>
  <c r="L305" i="17"/>
  <c r="L306" i="17"/>
  <c r="L307" i="17"/>
  <c r="L308" i="17"/>
  <c r="L309" i="17"/>
  <c r="L310" i="17"/>
  <c r="L311" i="17"/>
  <c r="L312" i="17"/>
  <c r="L313" i="17"/>
  <c r="L314" i="17"/>
  <c r="L315" i="17"/>
  <c r="L316" i="17"/>
  <c r="L317" i="17"/>
  <c r="L318" i="17"/>
  <c r="L319" i="17"/>
  <c r="L320" i="17"/>
  <c r="L321" i="17"/>
  <c r="L322" i="17"/>
  <c r="L323" i="17"/>
  <c r="L324" i="17"/>
  <c r="L325" i="17"/>
  <c r="L326" i="17"/>
  <c r="L327" i="17"/>
  <c r="L328" i="17"/>
  <c r="L329" i="17"/>
  <c r="L330" i="17"/>
  <c r="L331" i="17"/>
  <c r="L332" i="17"/>
  <c r="L333" i="17"/>
  <c r="L334" i="17"/>
  <c r="L335" i="17"/>
  <c r="L336" i="17"/>
  <c r="L337" i="17"/>
  <c r="L338" i="17"/>
  <c r="L339" i="17"/>
  <c r="L340" i="17"/>
  <c r="L341" i="17"/>
  <c r="L342" i="17"/>
  <c r="L343" i="17"/>
  <c r="L344" i="17"/>
  <c r="L345" i="17"/>
  <c r="L346" i="17"/>
  <c r="L347" i="17"/>
  <c r="L348" i="17"/>
  <c r="L349" i="17"/>
  <c r="L350" i="17"/>
  <c r="L351" i="17"/>
  <c r="L352" i="17"/>
  <c r="L353" i="17"/>
  <c r="L354" i="17"/>
  <c r="L355" i="17"/>
  <c r="L356" i="17"/>
  <c r="L357" i="17"/>
  <c r="L358" i="17"/>
  <c r="L359" i="17"/>
  <c r="L360" i="17"/>
  <c r="L361" i="17"/>
  <c r="L362" i="17"/>
  <c r="L363" i="17"/>
  <c r="L364" i="17"/>
  <c r="L365" i="17"/>
  <c r="L366" i="17"/>
  <c r="L367" i="17"/>
  <c r="L368" i="17"/>
  <c r="L369" i="17"/>
  <c r="L370" i="17"/>
  <c r="L371" i="17"/>
  <c r="L372" i="17"/>
  <c r="L373" i="17"/>
  <c r="L374" i="17"/>
  <c r="L375" i="17"/>
  <c r="L376" i="17"/>
  <c r="L377" i="17"/>
  <c r="L378" i="17"/>
  <c r="L379" i="17"/>
  <c r="L380" i="17"/>
  <c r="L381" i="17"/>
  <c r="L382" i="17"/>
  <c r="L383" i="17"/>
  <c r="L384" i="17"/>
  <c r="L385" i="17"/>
  <c r="L386" i="17"/>
  <c r="L387" i="17"/>
  <c r="L388" i="17"/>
  <c r="L389" i="17"/>
  <c r="L390" i="17"/>
  <c r="L391" i="17"/>
  <c r="L392" i="17"/>
  <c r="L393" i="17"/>
  <c r="L394" i="17"/>
  <c r="L395" i="17"/>
  <c r="L396" i="17"/>
  <c r="L397" i="17"/>
  <c r="L398" i="17"/>
  <c r="L399" i="17"/>
  <c r="L400" i="17"/>
  <c r="L401" i="17"/>
  <c r="L402" i="17"/>
  <c r="L403" i="17"/>
  <c r="L404" i="17"/>
  <c r="L405" i="17"/>
  <c r="L406" i="17"/>
  <c r="L407" i="17"/>
  <c r="L408" i="17"/>
  <c r="L409" i="17"/>
  <c r="L410" i="17"/>
  <c r="L411" i="17"/>
  <c r="L412" i="17"/>
  <c r="L413" i="17"/>
  <c r="L414" i="17"/>
  <c r="L415" i="17"/>
  <c r="L416" i="17"/>
  <c r="L417" i="17"/>
  <c r="L418" i="17"/>
  <c r="L419" i="17"/>
  <c r="L420" i="17"/>
  <c r="L421" i="17"/>
  <c r="L422" i="17"/>
  <c r="L423" i="17"/>
  <c r="L424" i="17"/>
  <c r="L425" i="17"/>
  <c r="L426" i="17"/>
  <c r="L427" i="17"/>
  <c r="L428" i="17"/>
  <c r="L429" i="17"/>
  <c r="L430" i="17"/>
  <c r="L431" i="17"/>
  <c r="L432" i="17"/>
  <c r="L433" i="17"/>
  <c r="L434" i="17"/>
  <c r="L435" i="17"/>
  <c r="L436" i="17"/>
  <c r="L437" i="17"/>
  <c r="L438" i="17"/>
  <c r="L439" i="17"/>
  <c r="L440" i="17"/>
  <c r="L441" i="17"/>
  <c r="L442" i="17"/>
  <c r="L443" i="17"/>
  <c r="L444" i="17"/>
  <c r="L445" i="17"/>
  <c r="L446" i="17"/>
  <c r="L447" i="17"/>
  <c r="L448" i="17"/>
  <c r="L449" i="17"/>
  <c r="L450" i="17"/>
  <c r="L451" i="17"/>
  <c r="L452" i="17"/>
  <c r="L453" i="17"/>
  <c r="L454" i="17"/>
  <c r="L455" i="17"/>
  <c r="L457" i="17"/>
  <c r="L458" i="17"/>
  <c r="L459" i="17"/>
  <c r="L460" i="17"/>
  <c r="L461" i="17"/>
  <c r="L462" i="17"/>
  <c r="L463" i="17"/>
  <c r="L464" i="17"/>
  <c r="L465" i="17"/>
  <c r="L466" i="17"/>
  <c r="L467" i="17"/>
  <c r="L468" i="17"/>
  <c r="L469" i="17"/>
  <c r="L470" i="17"/>
  <c r="L471" i="17"/>
  <c r="L472" i="17"/>
  <c r="L473" i="17"/>
  <c r="L474" i="17"/>
  <c r="L475" i="17"/>
  <c r="L476" i="17"/>
  <c r="L477" i="17"/>
  <c r="L478" i="17"/>
  <c r="L479" i="17"/>
  <c r="L480" i="17"/>
  <c r="L481" i="17"/>
  <c r="L482" i="17"/>
  <c r="L483" i="17"/>
  <c r="L484" i="17"/>
  <c r="L485" i="17"/>
  <c r="L486" i="17"/>
  <c r="L487" i="17"/>
  <c r="L488" i="17"/>
  <c r="L489" i="17"/>
  <c r="L490" i="17"/>
  <c r="L491" i="17"/>
  <c r="L492" i="17"/>
  <c r="L493" i="17"/>
  <c r="L494" i="17"/>
  <c r="L495" i="17"/>
  <c r="L496" i="17"/>
  <c r="L497" i="17"/>
  <c r="L498" i="17"/>
  <c r="L499" i="17"/>
  <c r="L500" i="17"/>
  <c r="L501" i="17"/>
  <c r="L502" i="17"/>
  <c r="L503" i="17"/>
  <c r="L504" i="17"/>
  <c r="L505" i="17"/>
  <c r="L506" i="17"/>
  <c r="L507" i="17"/>
  <c r="L508" i="17"/>
  <c r="L509" i="17"/>
  <c r="L510" i="17"/>
  <c r="L511" i="17"/>
  <c r="L512" i="17"/>
  <c r="L513" i="17"/>
  <c r="L514" i="17"/>
  <c r="L515" i="17"/>
  <c r="L516" i="17"/>
  <c r="L517" i="17"/>
  <c r="L518" i="17"/>
  <c r="L519" i="17"/>
  <c r="L520" i="17"/>
  <c r="L521" i="17"/>
  <c r="L522" i="17"/>
  <c r="L523" i="17"/>
  <c r="L524" i="17"/>
  <c r="L525" i="17"/>
  <c r="L526" i="17"/>
  <c r="L527" i="17"/>
  <c r="L528" i="17"/>
  <c r="L529" i="17"/>
  <c r="L530" i="17"/>
  <c r="L531" i="17"/>
  <c r="L532" i="17"/>
  <c r="L533" i="17"/>
  <c r="L534" i="17"/>
  <c r="L535" i="17"/>
  <c r="L536" i="17"/>
  <c r="L537" i="17"/>
  <c r="L538" i="17"/>
  <c r="L539" i="17"/>
  <c r="L540" i="17"/>
  <c r="L541" i="17"/>
  <c r="L542" i="17"/>
  <c r="L543" i="17"/>
  <c r="L544" i="17"/>
  <c r="L545" i="17"/>
  <c r="L546" i="17"/>
  <c r="L547" i="17"/>
  <c r="L548" i="17"/>
  <c r="L549" i="17"/>
  <c r="L550" i="17"/>
  <c r="L551" i="17"/>
  <c r="L552" i="17"/>
  <c r="L553" i="17"/>
  <c r="L554" i="17"/>
  <c r="L555" i="17"/>
  <c r="L556" i="17"/>
  <c r="L557" i="17"/>
  <c r="L558" i="17"/>
  <c r="L559" i="17"/>
  <c r="L560" i="17"/>
  <c r="L561" i="17"/>
  <c r="L562" i="17"/>
  <c r="L563" i="17"/>
  <c r="L564" i="17"/>
  <c r="L565" i="17"/>
  <c r="L566" i="17"/>
  <c r="L567" i="17"/>
  <c r="L568" i="17"/>
  <c r="L569" i="17"/>
  <c r="L570" i="17"/>
  <c r="L571" i="17"/>
  <c r="L572" i="17"/>
  <c r="L573" i="17"/>
  <c r="L574" i="17"/>
  <c r="L575" i="17"/>
  <c r="L576" i="17"/>
  <c r="L577" i="17"/>
  <c r="L578" i="17"/>
  <c r="L579" i="17"/>
  <c r="L580" i="17"/>
  <c r="L581" i="17"/>
  <c r="L582" i="17"/>
  <c r="L583" i="17"/>
  <c r="L584" i="17"/>
  <c r="L585" i="17"/>
  <c r="L586" i="17"/>
  <c r="L587" i="17"/>
  <c r="L588" i="17"/>
  <c r="L589" i="17"/>
  <c r="L590" i="17"/>
  <c r="L591" i="17"/>
  <c r="L592" i="17"/>
  <c r="L593" i="17"/>
  <c r="L594" i="17"/>
  <c r="L595" i="17"/>
  <c r="L596" i="17"/>
  <c r="L597" i="17"/>
  <c r="L598" i="17"/>
  <c r="L599" i="17"/>
  <c r="L600" i="17"/>
  <c r="L601" i="17"/>
  <c r="L602" i="17"/>
  <c r="L603" i="17"/>
  <c r="L604" i="17"/>
  <c r="L605" i="17"/>
  <c r="L606" i="17"/>
  <c r="L607" i="17"/>
  <c r="L608" i="17"/>
  <c r="L609" i="17"/>
  <c r="L610" i="17"/>
  <c r="L611" i="17"/>
  <c r="L612" i="17"/>
  <c r="L613" i="17"/>
  <c r="L614" i="17"/>
  <c r="L615" i="17"/>
  <c r="L616" i="17"/>
  <c r="L617" i="17"/>
  <c r="L618" i="17"/>
  <c r="L619" i="17"/>
  <c r="L620" i="17"/>
  <c r="L621" i="17"/>
  <c r="L622" i="17"/>
  <c r="L623" i="17"/>
  <c r="L624" i="17"/>
  <c r="L625" i="17"/>
  <c r="L626" i="17"/>
  <c r="L627" i="17"/>
  <c r="L628" i="17"/>
  <c r="L629" i="17"/>
  <c r="L630" i="17"/>
  <c r="L631" i="17"/>
  <c r="L632" i="17"/>
  <c r="L633" i="17"/>
  <c r="L634" i="17"/>
  <c r="L635" i="17"/>
  <c r="L636" i="17"/>
  <c r="L637" i="17"/>
  <c r="L638" i="17"/>
  <c r="L639" i="17"/>
  <c r="L640" i="17"/>
  <c r="L641" i="17"/>
  <c r="L642" i="17"/>
  <c r="L643" i="17"/>
  <c r="L644" i="17"/>
  <c r="L645" i="17"/>
  <c r="L646" i="17"/>
  <c r="L647" i="17"/>
  <c r="L648" i="17"/>
  <c r="L649" i="17"/>
  <c r="L650" i="17"/>
  <c r="L651" i="17"/>
  <c r="L652" i="17"/>
  <c r="L653" i="17"/>
  <c r="L654" i="17"/>
  <c r="L655" i="17"/>
  <c r="L656" i="17"/>
  <c r="L657" i="17"/>
  <c r="L658" i="17"/>
  <c r="L659" i="17"/>
  <c r="L660" i="17"/>
  <c r="L661" i="17"/>
  <c r="L662" i="17"/>
  <c r="L663" i="17"/>
  <c r="L664" i="17"/>
  <c r="L665" i="17"/>
  <c r="L666" i="17"/>
  <c r="L667" i="17"/>
  <c r="L668" i="17"/>
  <c r="L669" i="17"/>
  <c r="L670" i="17"/>
  <c r="L671" i="17"/>
  <c r="L672" i="17"/>
  <c r="L673" i="17"/>
  <c r="L674" i="17"/>
  <c r="L675" i="17"/>
  <c r="L676" i="17"/>
  <c r="L677" i="17"/>
  <c r="L678" i="17"/>
  <c r="L679" i="17"/>
  <c r="L680" i="17"/>
  <c r="L681" i="17"/>
  <c r="L682" i="17"/>
  <c r="L683" i="17"/>
  <c r="L684" i="17"/>
  <c r="L685" i="17"/>
  <c r="L686" i="17"/>
  <c r="L687" i="17"/>
  <c r="L688" i="17"/>
  <c r="L689" i="17"/>
  <c r="L690" i="17"/>
  <c r="L691" i="17"/>
  <c r="L692" i="17"/>
  <c r="L693" i="17"/>
  <c r="L694" i="17"/>
  <c r="L695" i="17"/>
  <c r="L696" i="17"/>
  <c r="L697" i="17"/>
  <c r="L698" i="17"/>
  <c r="L699" i="17"/>
  <c r="L700" i="17"/>
  <c r="L701" i="17"/>
  <c r="L702" i="17"/>
  <c r="L703" i="17"/>
  <c r="L704" i="17"/>
  <c r="L705" i="17"/>
  <c r="L706" i="17"/>
  <c r="L707" i="17"/>
  <c r="L708" i="17"/>
  <c r="L709" i="17"/>
  <c r="L710" i="17"/>
  <c r="L711" i="17"/>
  <c r="L712" i="17"/>
  <c r="L713" i="17"/>
  <c r="L714" i="17"/>
  <c r="L715" i="17"/>
  <c r="L716" i="17"/>
  <c r="L717" i="17"/>
  <c r="L718" i="17"/>
  <c r="L719" i="17"/>
  <c r="L720" i="17"/>
  <c r="L721" i="17"/>
  <c r="L722" i="17"/>
  <c r="L723" i="17"/>
  <c r="L724" i="17"/>
  <c r="L725" i="17"/>
  <c r="L726" i="17"/>
  <c r="L727" i="17"/>
  <c r="L728" i="17"/>
  <c r="L729" i="17"/>
  <c r="L730" i="17"/>
  <c r="L731" i="17"/>
  <c r="L732" i="17"/>
  <c r="L733" i="17"/>
  <c r="L734" i="17"/>
  <c r="L735" i="17"/>
  <c r="L736" i="17"/>
  <c r="L737" i="17"/>
  <c r="L738" i="17"/>
  <c r="L739" i="17"/>
  <c r="L740" i="17"/>
  <c r="L741" i="17"/>
  <c r="L742" i="17"/>
  <c r="L743" i="17"/>
  <c r="L744" i="17"/>
  <c r="L745" i="17"/>
  <c r="L746" i="17"/>
  <c r="L747" i="17"/>
  <c r="L748" i="17"/>
  <c r="L749" i="17"/>
  <c r="L750" i="17"/>
  <c r="L751" i="17"/>
  <c r="L752" i="17"/>
  <c r="L753" i="17"/>
  <c r="L754" i="17"/>
  <c r="L755" i="17"/>
  <c r="L756" i="17"/>
  <c r="L757" i="17"/>
  <c r="L758" i="17"/>
  <c r="L759" i="17"/>
  <c r="L760" i="17"/>
  <c r="L761" i="17"/>
  <c r="L762" i="17"/>
  <c r="L763" i="17"/>
  <c r="L764" i="17"/>
  <c r="L765" i="17"/>
  <c r="L766" i="17"/>
  <c r="L767" i="17"/>
  <c r="L768" i="17"/>
  <c r="L769" i="17"/>
  <c r="L770" i="17"/>
  <c r="L771" i="17"/>
  <c r="L772" i="17"/>
  <c r="L773" i="17"/>
  <c r="L774" i="17"/>
  <c r="L775" i="17"/>
  <c r="L776" i="17"/>
  <c r="L777" i="17"/>
  <c r="L778" i="17"/>
  <c r="L779" i="17"/>
  <c r="L780" i="17"/>
  <c r="L781" i="17"/>
  <c r="L782" i="17"/>
  <c r="L783" i="17"/>
  <c r="L784" i="17"/>
  <c r="L785" i="17"/>
  <c r="L786" i="17"/>
  <c r="L787" i="17"/>
  <c r="L788" i="17"/>
  <c r="L789" i="17"/>
  <c r="L790" i="17"/>
  <c r="L791" i="17"/>
  <c r="L792" i="17"/>
  <c r="L793" i="17"/>
  <c r="L794" i="17"/>
  <c r="L795" i="17"/>
  <c r="L796" i="17"/>
  <c r="L797" i="17"/>
  <c r="L798" i="17"/>
  <c r="L799" i="17"/>
  <c r="L800" i="17"/>
  <c r="L801" i="17"/>
  <c r="L802" i="17"/>
  <c r="L803" i="17"/>
  <c r="L804" i="17"/>
  <c r="L805" i="17"/>
  <c r="L806" i="17"/>
  <c r="L807" i="17"/>
  <c r="L808" i="17"/>
  <c r="L809" i="17"/>
  <c r="L810" i="17"/>
  <c r="L811" i="17"/>
  <c r="L812" i="17"/>
  <c r="L813" i="17"/>
  <c r="L814" i="17"/>
  <c r="L815" i="17"/>
  <c r="L816" i="17"/>
  <c r="L817" i="17"/>
  <c r="L818" i="17"/>
  <c r="L819" i="17"/>
  <c r="L820" i="17"/>
  <c r="L821" i="17"/>
  <c r="L822" i="17"/>
  <c r="L823" i="17"/>
  <c r="L824" i="17"/>
  <c r="L825" i="17"/>
  <c r="L826" i="17"/>
  <c r="L827" i="17"/>
  <c r="L828" i="17"/>
  <c r="L829" i="17"/>
  <c r="L830" i="17"/>
  <c r="L831" i="17"/>
  <c r="L832" i="17"/>
  <c r="L833" i="17"/>
  <c r="L834" i="17"/>
  <c r="L835" i="17"/>
  <c r="L836" i="17"/>
  <c r="L837" i="17"/>
  <c r="L838" i="17"/>
  <c r="L839" i="17"/>
  <c r="L840" i="17"/>
  <c r="L841" i="17"/>
  <c r="L842" i="17"/>
  <c r="L843" i="17"/>
  <c r="L844" i="17"/>
  <c r="L845" i="17"/>
  <c r="L846" i="17"/>
  <c r="L847" i="17"/>
  <c r="L848" i="17"/>
  <c r="L849" i="17"/>
  <c r="L850" i="17"/>
  <c r="L851" i="17"/>
  <c r="L852" i="17"/>
  <c r="L853" i="17"/>
  <c r="L854" i="17"/>
  <c r="L855" i="17"/>
  <c r="L856" i="17"/>
  <c r="L857" i="17"/>
  <c r="L858" i="17"/>
  <c r="L859" i="17"/>
  <c r="L860" i="17"/>
  <c r="L861" i="17"/>
  <c r="L862" i="17"/>
  <c r="L863" i="17"/>
  <c r="L864" i="17"/>
  <c r="L865" i="17"/>
  <c r="L866" i="17"/>
  <c r="L867" i="17"/>
  <c r="L868" i="17"/>
  <c r="L869" i="17"/>
  <c r="L870" i="17"/>
  <c r="L871" i="17"/>
  <c r="L872" i="17"/>
  <c r="L873" i="17"/>
  <c r="L874" i="17"/>
  <c r="L875" i="17"/>
  <c r="L876" i="17"/>
  <c r="L877" i="17"/>
  <c r="L878" i="17"/>
  <c r="L879" i="17"/>
  <c r="L880" i="17"/>
  <c r="L881" i="17"/>
  <c r="L882" i="17"/>
  <c r="L883" i="17"/>
  <c r="L884" i="17"/>
  <c r="L885" i="17"/>
  <c r="L886" i="17"/>
  <c r="L887" i="17"/>
  <c r="L888" i="17"/>
  <c r="L889" i="17"/>
  <c r="L890" i="17"/>
  <c r="L891" i="17"/>
  <c r="L892" i="17"/>
  <c r="L893" i="17"/>
  <c r="L894" i="17"/>
  <c r="L895" i="17"/>
  <c r="L896" i="17"/>
  <c r="L897" i="17"/>
  <c r="L898" i="17"/>
  <c r="L899" i="17"/>
  <c r="L900" i="17"/>
  <c r="L901" i="17"/>
  <c r="L902" i="17"/>
  <c r="L903" i="17"/>
  <c r="L904" i="17"/>
  <c r="L905" i="17"/>
  <c r="L906" i="17"/>
  <c r="L907" i="17"/>
  <c r="L908" i="17"/>
  <c r="L909" i="17"/>
  <c r="L910" i="17"/>
  <c r="L911" i="17"/>
  <c r="L912" i="17"/>
  <c r="L913" i="17"/>
  <c r="L914" i="17"/>
  <c r="L915" i="17"/>
  <c r="L916" i="17"/>
  <c r="L917" i="17"/>
  <c r="L918" i="17"/>
  <c r="L919" i="17"/>
  <c r="L920" i="17"/>
  <c r="L921" i="17"/>
  <c r="L922" i="17"/>
  <c r="L923" i="17"/>
  <c r="L924" i="17"/>
  <c r="L925" i="17"/>
  <c r="L926" i="17"/>
  <c r="L927" i="17"/>
  <c r="L928" i="17"/>
  <c r="L929" i="17"/>
  <c r="L930" i="17"/>
  <c r="L931" i="17"/>
  <c r="L932" i="17"/>
  <c r="L933" i="17"/>
  <c r="L934" i="17"/>
  <c r="L935" i="17"/>
  <c r="L936" i="17"/>
  <c r="L937" i="17"/>
  <c r="L938" i="17"/>
  <c r="L939" i="17"/>
  <c r="L940" i="17"/>
  <c r="L941" i="17"/>
  <c r="L942" i="17"/>
  <c r="L943" i="17"/>
  <c r="L944" i="17"/>
  <c r="L945" i="17"/>
  <c r="L946" i="17"/>
  <c r="L947" i="17"/>
  <c r="L948" i="17"/>
  <c r="L949" i="17"/>
  <c r="L950" i="17"/>
  <c r="L951" i="17"/>
  <c r="L952" i="17"/>
  <c r="L953" i="17"/>
  <c r="L954" i="17"/>
  <c r="L955" i="17"/>
  <c r="L956" i="17"/>
  <c r="L957" i="17"/>
  <c r="L958" i="17"/>
  <c r="L959" i="17"/>
  <c r="L960" i="17"/>
  <c r="L961" i="17"/>
  <c r="L962" i="17"/>
  <c r="L963" i="17"/>
  <c r="L964" i="17"/>
  <c r="L965" i="17"/>
  <c r="L966" i="17"/>
  <c r="L967" i="17"/>
  <c r="L968" i="17"/>
  <c r="L969" i="17"/>
  <c r="L970" i="17"/>
  <c r="L971" i="17"/>
  <c r="L972" i="17"/>
  <c r="L973" i="17"/>
  <c r="L974" i="17"/>
  <c r="L975" i="17"/>
  <c r="L976" i="17"/>
  <c r="L977" i="17"/>
  <c r="L978" i="17"/>
  <c r="L979" i="17"/>
  <c r="L980" i="17"/>
  <c r="L981" i="17"/>
  <c r="L982" i="17"/>
  <c r="L983" i="17"/>
  <c r="L984" i="17"/>
  <c r="L985" i="17"/>
  <c r="L986" i="17"/>
  <c r="L987" i="17"/>
  <c r="L988" i="17"/>
  <c r="L989" i="17"/>
  <c r="L990" i="17"/>
  <c r="L991" i="17"/>
  <c r="L992" i="17"/>
  <c r="L993" i="17"/>
  <c r="L994" i="17"/>
  <c r="L995" i="17"/>
  <c r="L996" i="17"/>
  <c r="L997" i="17"/>
  <c r="L998" i="17"/>
  <c r="L999" i="17"/>
  <c r="L1000" i="17"/>
  <c r="L1001" i="17"/>
  <c r="L1002" i="17"/>
  <c r="L1003" i="17"/>
  <c r="L1004" i="17"/>
  <c r="L1005" i="17"/>
  <c r="L1006" i="17"/>
  <c r="L1007" i="17"/>
  <c r="L1008" i="17"/>
  <c r="L1009" i="17"/>
  <c r="L1010" i="17"/>
  <c r="L1011" i="17"/>
  <c r="L1012" i="17"/>
  <c r="L1013" i="17"/>
  <c r="L1014" i="17"/>
  <c r="L1015" i="17"/>
  <c r="L1016" i="17"/>
  <c r="L1017" i="17"/>
  <c r="L1018" i="17"/>
  <c r="L1019" i="17"/>
  <c r="L1020" i="17"/>
  <c r="L1021" i="17"/>
  <c r="L1022" i="17"/>
  <c r="L1023" i="17"/>
  <c r="L1024" i="17"/>
  <c r="L1025" i="17"/>
  <c r="L1026" i="17"/>
  <c r="L1027" i="17"/>
  <c r="L1028" i="17"/>
  <c r="L1029" i="17"/>
  <c r="L1030" i="17"/>
  <c r="L1031" i="17"/>
  <c r="L1032" i="17"/>
  <c r="L1033" i="17"/>
  <c r="L1034" i="17"/>
  <c r="L1035" i="17"/>
  <c r="L1036" i="17"/>
  <c r="L1037" i="17"/>
  <c r="L1038" i="17"/>
  <c r="L1039" i="17"/>
  <c r="L1040" i="17"/>
  <c r="L1041" i="17"/>
  <c r="L1042" i="17"/>
  <c r="L1043" i="17"/>
  <c r="L1044" i="17"/>
  <c r="L1045" i="17"/>
  <c r="L1046" i="17"/>
  <c r="L1047" i="17"/>
  <c r="L1048" i="17"/>
  <c r="L1049" i="17"/>
  <c r="L1050" i="17"/>
  <c r="L1051" i="17"/>
  <c r="L1052" i="17"/>
  <c r="L1053" i="17"/>
  <c r="L1054" i="17"/>
  <c r="L1055" i="17"/>
  <c r="L1056" i="17"/>
  <c r="L1057" i="17"/>
  <c r="L1058" i="17"/>
  <c r="L1059" i="17"/>
  <c r="L1060" i="17"/>
  <c r="L1061" i="17"/>
  <c r="L1062" i="17"/>
  <c r="L1063" i="17"/>
  <c r="L1064" i="17"/>
  <c r="L1065" i="17"/>
  <c r="L1066" i="17"/>
  <c r="L1067" i="17"/>
  <c r="L1068" i="17"/>
  <c r="L1069" i="17"/>
  <c r="L1070" i="17"/>
  <c r="L1071" i="17"/>
  <c r="L1072" i="17"/>
  <c r="L1073" i="17"/>
  <c r="L1074" i="17"/>
  <c r="L1075" i="17"/>
  <c r="L1076" i="17"/>
  <c r="L1077" i="17"/>
  <c r="L1078" i="17"/>
  <c r="L1079" i="17"/>
  <c r="L1080" i="17"/>
  <c r="L1081" i="17"/>
  <c r="L1082" i="17"/>
  <c r="L1083" i="17"/>
  <c r="L1084" i="17"/>
  <c r="L1085" i="17"/>
  <c r="L1086" i="17"/>
  <c r="L1087" i="17"/>
  <c r="L1088" i="17"/>
  <c r="L1089" i="17"/>
  <c r="L1090" i="17"/>
  <c r="L1091" i="17"/>
  <c r="L1092" i="17"/>
  <c r="L1093" i="17"/>
  <c r="L1094" i="17"/>
  <c r="L1095" i="17"/>
  <c r="L1096" i="17"/>
  <c r="L1097" i="17"/>
  <c r="L1098" i="17"/>
  <c r="L1099" i="17"/>
  <c r="L1100" i="17"/>
  <c r="L1101" i="17"/>
  <c r="L1102" i="17"/>
  <c r="L1103" i="17"/>
  <c r="L1104" i="17"/>
  <c r="L1105" i="17"/>
  <c r="L1106" i="17"/>
  <c r="L1107" i="17"/>
  <c r="L1108" i="17"/>
  <c r="L1109" i="17"/>
  <c r="L1110" i="17"/>
  <c r="L1111" i="17"/>
  <c r="L1112" i="17"/>
  <c r="L1113" i="17"/>
  <c r="L1114" i="17"/>
  <c r="L1115" i="17"/>
  <c r="L1116" i="17"/>
  <c r="L1117" i="17"/>
  <c r="L1118" i="17"/>
  <c r="L1119" i="17"/>
  <c r="L1120" i="17"/>
  <c r="L1121" i="17"/>
  <c r="L1122" i="17"/>
  <c r="L1123" i="17"/>
  <c r="L1124" i="17"/>
  <c r="L1125" i="17"/>
  <c r="L1126" i="17"/>
  <c r="L1127" i="17"/>
  <c r="L1128" i="17"/>
  <c r="L1129" i="17"/>
  <c r="L1130" i="17"/>
  <c r="L1131" i="17"/>
  <c r="L1132" i="17"/>
  <c r="L1133" i="17"/>
  <c r="L1134" i="17"/>
  <c r="L1135" i="17"/>
  <c r="L1136" i="17"/>
  <c r="L1137" i="17"/>
  <c r="L1138" i="17"/>
  <c r="L1139" i="17"/>
  <c r="L1140" i="17"/>
  <c r="L1141" i="17"/>
  <c r="L1142" i="17"/>
  <c r="L1143" i="17"/>
  <c r="L1144" i="17"/>
  <c r="L1145" i="17"/>
  <c r="L1146" i="17"/>
  <c r="L1147" i="17"/>
  <c r="L1148" i="17"/>
  <c r="L1149" i="17"/>
  <c r="L1150" i="17"/>
  <c r="L1151" i="17"/>
  <c r="L1152" i="17"/>
  <c r="L1153" i="17"/>
  <c r="L1154" i="17"/>
  <c r="L1155" i="17"/>
  <c r="L1156" i="17"/>
  <c r="L1157" i="17"/>
  <c r="L1158" i="17"/>
  <c r="L1159" i="17"/>
  <c r="L1160" i="17"/>
  <c r="L1161" i="17"/>
  <c r="L1162" i="17"/>
  <c r="L1163" i="17"/>
  <c r="L1164" i="17"/>
  <c r="L1165" i="17"/>
  <c r="L1166" i="17"/>
  <c r="L1167" i="17"/>
  <c r="L1168" i="17"/>
  <c r="L1169" i="17"/>
  <c r="L1170" i="17"/>
  <c r="L1171" i="17"/>
  <c r="L1172" i="17"/>
  <c r="L1173" i="17"/>
  <c r="L1174" i="17"/>
  <c r="L1175" i="17"/>
  <c r="L1176" i="17"/>
  <c r="L1177" i="17"/>
  <c r="L1178" i="17"/>
  <c r="L1179" i="17"/>
  <c r="L1180" i="17"/>
  <c r="L1181" i="17"/>
  <c r="L1182" i="17"/>
  <c r="L1183" i="17"/>
  <c r="L1184" i="17"/>
  <c r="L1185" i="17"/>
  <c r="L1186" i="17"/>
  <c r="L1187" i="17"/>
  <c r="L1188" i="17"/>
  <c r="L1189" i="17"/>
  <c r="L1190" i="17"/>
  <c r="L1191" i="17"/>
  <c r="L1192" i="17"/>
  <c r="L1193" i="17"/>
  <c r="L1194" i="17"/>
  <c r="L1195" i="17"/>
  <c r="L1196" i="17"/>
  <c r="L1197" i="17"/>
  <c r="L1198" i="17"/>
  <c r="L1199" i="17"/>
  <c r="L1200" i="17"/>
  <c r="L1201" i="17"/>
  <c r="L1202" i="17"/>
  <c r="L1203" i="17"/>
  <c r="L1204" i="17"/>
  <c r="L1205" i="17"/>
  <c r="L1206" i="17"/>
  <c r="L1207" i="17"/>
  <c r="L1208" i="17"/>
  <c r="L1209" i="17"/>
  <c r="L1210" i="17"/>
  <c r="L1211" i="17"/>
  <c r="L1212" i="17"/>
  <c r="L1213" i="17"/>
  <c r="L1214" i="17"/>
  <c r="L1215" i="17"/>
  <c r="L1216" i="17"/>
  <c r="L1217" i="17"/>
  <c r="L1218" i="17"/>
  <c r="L1219" i="17"/>
  <c r="L1220" i="17"/>
  <c r="L1221" i="17"/>
  <c r="L1222" i="17"/>
  <c r="L1223" i="17"/>
  <c r="L1224" i="17"/>
  <c r="L1225" i="17"/>
  <c r="L1226" i="17"/>
  <c r="L1227" i="17"/>
  <c r="L1228" i="17"/>
  <c r="L1229" i="17"/>
  <c r="L1230" i="17"/>
  <c r="L1231" i="17"/>
  <c r="L1232" i="17"/>
  <c r="L1233" i="17"/>
  <c r="L1234" i="17"/>
  <c r="L1235" i="17"/>
  <c r="L1236" i="17"/>
  <c r="L1237" i="17"/>
  <c r="L1238" i="17"/>
  <c r="L1239" i="17"/>
  <c r="L1240" i="17"/>
  <c r="L1241" i="17"/>
  <c r="L1242" i="17"/>
  <c r="L1243" i="17"/>
  <c r="L1244" i="17"/>
  <c r="L1245" i="17"/>
  <c r="L1246" i="17"/>
  <c r="L1247" i="17"/>
  <c r="L1248" i="17"/>
  <c r="L1249" i="17"/>
  <c r="L1250" i="17"/>
  <c r="L1251" i="17"/>
  <c r="L1252" i="17"/>
  <c r="L1253" i="17"/>
  <c r="L1254" i="17"/>
  <c r="L1255" i="17"/>
  <c r="L1256" i="17"/>
  <c r="L1257" i="17"/>
  <c r="L1258" i="17"/>
  <c r="L1259" i="17"/>
  <c r="L1260" i="17"/>
  <c r="L1261" i="17"/>
  <c r="L1262" i="17"/>
  <c r="L1263" i="17"/>
  <c r="L1264" i="17"/>
  <c r="L1265" i="17"/>
  <c r="L1266" i="17"/>
  <c r="L1267" i="17"/>
  <c r="L1268" i="17"/>
  <c r="L1269" i="17"/>
  <c r="L1270" i="17"/>
  <c r="L1271" i="17"/>
  <c r="L1272" i="17"/>
  <c r="L1273" i="17"/>
  <c r="L1274" i="17"/>
  <c r="L1275" i="17"/>
  <c r="L1276" i="17"/>
  <c r="L1277" i="17"/>
  <c r="L1278" i="17"/>
  <c r="K2" i="34"/>
  <c r="K1239" i="17"/>
  <c r="K1240" i="17"/>
  <c r="K1241" i="17"/>
  <c r="K1242" i="17"/>
  <c r="K1243" i="17"/>
  <c r="K1244" i="17"/>
  <c r="K1245" i="17"/>
  <c r="K1246" i="17"/>
  <c r="K1247" i="17"/>
  <c r="K1248" i="17"/>
  <c r="K1249" i="17"/>
  <c r="K1250" i="17"/>
  <c r="K1251" i="17"/>
  <c r="K1252" i="17"/>
  <c r="K1253" i="17"/>
  <c r="K1254" i="17"/>
  <c r="K1255" i="17"/>
  <c r="K1256" i="17"/>
  <c r="K1257" i="17"/>
  <c r="K1258" i="17"/>
  <c r="K1259" i="17"/>
  <c r="K1260" i="17"/>
  <c r="K1261" i="17"/>
  <c r="K1262" i="17"/>
  <c r="K1263" i="17"/>
  <c r="K1264" i="17"/>
  <c r="K1265" i="17"/>
  <c r="K1266" i="17"/>
  <c r="K1267" i="17"/>
  <c r="K1268" i="17"/>
  <c r="K1269" i="17"/>
  <c r="K1270" i="17"/>
  <c r="K1271" i="17"/>
  <c r="K1272" i="17"/>
  <c r="K1273" i="17"/>
  <c r="K1274" i="17"/>
  <c r="K1275" i="17"/>
  <c r="K1276" i="17"/>
  <c r="K1277" i="17"/>
  <c r="K1278" i="17"/>
  <c r="K33" i="34"/>
  <c r="G38" i="34"/>
  <c r="G36" i="34"/>
  <c r="G35" i="34"/>
  <c r="D39" i="34"/>
  <c r="C36" i="34"/>
  <c r="C35" i="34"/>
  <c r="D38" i="34"/>
  <c r="M3" i="17"/>
  <c r="M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127" i="17"/>
  <c r="M128" i="17"/>
  <c r="M129" i="17"/>
  <c r="M130" i="17"/>
  <c r="M131" i="17"/>
  <c r="M132" i="17"/>
  <c r="M133" i="17"/>
  <c r="M134" i="17"/>
  <c r="M135" i="17"/>
  <c r="M136" i="17"/>
  <c r="M137" i="17"/>
  <c r="M138" i="17"/>
  <c r="M139" i="17"/>
  <c r="M140" i="17"/>
  <c r="M141" i="17"/>
  <c r="M142" i="17"/>
  <c r="M143" i="17"/>
  <c r="M144" i="17"/>
  <c r="M145" i="17"/>
  <c r="M146" i="17"/>
  <c r="M147" i="17"/>
  <c r="M148" i="17"/>
  <c r="M149" i="17"/>
  <c r="M150" i="17"/>
  <c r="M151" i="17"/>
  <c r="M152" i="17"/>
  <c r="M153" i="17"/>
  <c r="M154" i="17"/>
  <c r="M155" i="17"/>
  <c r="M156" i="17"/>
  <c r="M157" i="17"/>
  <c r="M158" i="17"/>
  <c r="M159" i="17"/>
  <c r="M160" i="17"/>
  <c r="M161" i="17"/>
  <c r="M162" i="17"/>
  <c r="M163" i="17"/>
  <c r="M164" i="17"/>
  <c r="M165" i="17"/>
  <c r="M166" i="17"/>
  <c r="M167" i="17"/>
  <c r="M168" i="17"/>
  <c r="M169" i="17"/>
  <c r="M170" i="17"/>
  <c r="M171" i="17"/>
  <c r="M172" i="17"/>
  <c r="M173" i="17"/>
  <c r="M174" i="17"/>
  <c r="M175" i="17"/>
  <c r="M176" i="17"/>
  <c r="M177" i="17"/>
  <c r="M178" i="17"/>
  <c r="M179" i="17"/>
  <c r="M180" i="17"/>
  <c r="M181" i="17"/>
  <c r="M182" i="17"/>
  <c r="M183" i="17"/>
  <c r="M184" i="17"/>
  <c r="M185" i="17"/>
  <c r="M186" i="17"/>
  <c r="M187" i="17"/>
  <c r="M188" i="17"/>
  <c r="M189" i="17"/>
  <c r="M190" i="17"/>
  <c r="M191" i="17"/>
  <c r="M192" i="17"/>
  <c r="M193" i="17"/>
  <c r="M194" i="17"/>
  <c r="M195" i="17"/>
  <c r="M196" i="17"/>
  <c r="M197" i="17"/>
  <c r="M198" i="17"/>
  <c r="M199" i="17"/>
  <c r="M200" i="17"/>
  <c r="M201" i="17"/>
  <c r="M202" i="17"/>
  <c r="M203" i="17"/>
  <c r="M204" i="17"/>
  <c r="M205" i="17"/>
  <c r="M206" i="17"/>
  <c r="M207" i="17"/>
  <c r="M208" i="17"/>
  <c r="M209" i="17"/>
  <c r="M210" i="17"/>
  <c r="M211" i="17"/>
  <c r="M212" i="17"/>
  <c r="M213" i="17"/>
  <c r="M214" i="17"/>
  <c r="M215" i="17"/>
  <c r="M216" i="17"/>
  <c r="M217" i="17"/>
  <c r="M218" i="17"/>
  <c r="M219" i="17"/>
  <c r="M220" i="17"/>
  <c r="M221" i="17"/>
  <c r="M222" i="17"/>
  <c r="M223" i="17"/>
  <c r="M224" i="17"/>
  <c r="M225" i="17"/>
  <c r="M226" i="17"/>
  <c r="M227" i="17"/>
  <c r="M228" i="17"/>
  <c r="M229" i="17"/>
  <c r="M230" i="17"/>
  <c r="M231" i="17"/>
  <c r="M232" i="17"/>
  <c r="M233" i="17"/>
  <c r="M234" i="17"/>
  <c r="M235" i="17"/>
  <c r="M236" i="17"/>
  <c r="M237" i="17"/>
  <c r="M238" i="17"/>
  <c r="M239" i="17"/>
  <c r="M240" i="17"/>
  <c r="M241" i="17"/>
  <c r="M242" i="17"/>
  <c r="M243" i="17"/>
  <c r="M244" i="17"/>
  <c r="M245" i="17"/>
  <c r="M246" i="17"/>
  <c r="M247" i="17"/>
  <c r="M248" i="17"/>
  <c r="M249" i="17"/>
  <c r="M250" i="17"/>
  <c r="M251" i="17"/>
  <c r="M252" i="17"/>
  <c r="M253" i="17"/>
  <c r="M254" i="17"/>
  <c r="M255" i="17"/>
  <c r="M256" i="17"/>
  <c r="M257" i="17"/>
  <c r="M258" i="17"/>
  <c r="M259" i="17"/>
  <c r="M260" i="17"/>
  <c r="M261" i="17"/>
  <c r="M262" i="17"/>
  <c r="M263" i="17"/>
  <c r="M264" i="17"/>
  <c r="M265" i="17"/>
  <c r="M266" i="17"/>
  <c r="M267" i="17"/>
  <c r="M268" i="17"/>
  <c r="M269" i="17"/>
  <c r="M270" i="17"/>
  <c r="M271" i="17"/>
  <c r="M272" i="17"/>
  <c r="M273" i="17"/>
  <c r="M274" i="17"/>
  <c r="M275" i="17"/>
  <c r="M276" i="17"/>
  <c r="M277" i="17"/>
  <c r="M278" i="17"/>
  <c r="M279" i="17"/>
  <c r="M280" i="17"/>
  <c r="M281" i="17"/>
  <c r="M282" i="17"/>
  <c r="M283" i="17"/>
  <c r="M284" i="17"/>
  <c r="M285" i="17"/>
  <c r="M286" i="17"/>
  <c r="M287" i="17"/>
  <c r="M288" i="17"/>
  <c r="M289" i="17"/>
  <c r="M290" i="17"/>
  <c r="M291" i="17"/>
  <c r="M292" i="17"/>
  <c r="M293" i="17"/>
  <c r="M294" i="17"/>
  <c r="M295" i="17"/>
  <c r="M296" i="17"/>
  <c r="M297" i="17"/>
  <c r="M298" i="17"/>
  <c r="M299" i="17"/>
  <c r="M300" i="17"/>
  <c r="M301" i="17"/>
  <c r="M302" i="17"/>
  <c r="M303" i="17"/>
  <c r="M304" i="17"/>
  <c r="M305" i="17"/>
  <c r="M306" i="17"/>
  <c r="M307" i="17"/>
  <c r="M308" i="17"/>
  <c r="M309" i="17"/>
  <c r="M310" i="17"/>
  <c r="M311" i="17"/>
  <c r="M312" i="17"/>
  <c r="M313" i="17"/>
  <c r="M314" i="17"/>
  <c r="M315" i="17"/>
  <c r="M316" i="17"/>
  <c r="M317" i="17"/>
  <c r="M318" i="17"/>
  <c r="M319" i="17"/>
  <c r="M320" i="17"/>
  <c r="M321" i="17"/>
  <c r="M322" i="17"/>
  <c r="M323" i="17"/>
  <c r="M324" i="17"/>
  <c r="M325" i="17"/>
  <c r="M326" i="17"/>
  <c r="M327" i="17"/>
  <c r="M328" i="17"/>
  <c r="M329" i="17"/>
  <c r="M330" i="17"/>
  <c r="M331" i="17"/>
  <c r="M332" i="17"/>
  <c r="M333" i="17"/>
  <c r="M334" i="17"/>
  <c r="M335" i="17"/>
  <c r="M336" i="17"/>
  <c r="M337" i="17"/>
  <c r="M338" i="17"/>
  <c r="M339" i="17"/>
  <c r="M340" i="17"/>
  <c r="M341" i="17"/>
  <c r="M342" i="17"/>
  <c r="M343" i="17"/>
  <c r="M344" i="17"/>
  <c r="M345" i="17"/>
  <c r="M346" i="17"/>
  <c r="M347" i="17"/>
  <c r="M348" i="17"/>
  <c r="M349" i="17"/>
  <c r="M350" i="17"/>
  <c r="M351" i="17"/>
  <c r="M352" i="17"/>
  <c r="M353" i="17"/>
  <c r="M354" i="17"/>
  <c r="M355" i="17"/>
  <c r="M356" i="17"/>
  <c r="M357" i="17"/>
  <c r="M358" i="17"/>
  <c r="M359" i="17"/>
  <c r="M360" i="17"/>
  <c r="M361" i="17"/>
  <c r="M362" i="17"/>
  <c r="M363" i="17"/>
  <c r="M364" i="17"/>
  <c r="M365" i="17"/>
  <c r="M366" i="17"/>
  <c r="M367" i="17"/>
  <c r="M368" i="17"/>
  <c r="M369" i="17"/>
  <c r="M370" i="17"/>
  <c r="M371" i="17"/>
  <c r="M372" i="17"/>
  <c r="M373" i="17"/>
  <c r="M374" i="17"/>
  <c r="M375" i="17"/>
  <c r="M376" i="17"/>
  <c r="M377" i="17"/>
  <c r="M378" i="17"/>
  <c r="M379" i="17"/>
  <c r="M380" i="17"/>
  <c r="M381" i="17"/>
  <c r="M382" i="17"/>
  <c r="M383" i="17"/>
  <c r="M384" i="17"/>
  <c r="M385" i="17"/>
  <c r="M386" i="17"/>
  <c r="M387" i="17"/>
  <c r="M388" i="17"/>
  <c r="M389" i="17"/>
  <c r="M390" i="17"/>
  <c r="M391" i="17"/>
  <c r="M392" i="17"/>
  <c r="M393" i="17"/>
  <c r="M394" i="17"/>
  <c r="M395" i="17"/>
  <c r="M396" i="17"/>
  <c r="M397" i="17"/>
  <c r="M398" i="17"/>
  <c r="M399" i="17"/>
  <c r="M400" i="17"/>
  <c r="M401" i="17"/>
  <c r="M402" i="17"/>
  <c r="M403" i="17"/>
  <c r="M404" i="17"/>
  <c r="M405" i="17"/>
  <c r="M406" i="17"/>
  <c r="M407" i="17"/>
  <c r="M408" i="17"/>
  <c r="M409" i="17"/>
  <c r="M410" i="17"/>
  <c r="M411" i="17"/>
  <c r="M412" i="17"/>
  <c r="M413" i="17"/>
  <c r="M414" i="17"/>
  <c r="M415" i="17"/>
  <c r="M416" i="17"/>
  <c r="M417" i="17"/>
  <c r="M418" i="17"/>
  <c r="M419" i="17"/>
  <c r="M420" i="17"/>
  <c r="M421" i="17"/>
  <c r="M422" i="17"/>
  <c r="M423" i="17"/>
  <c r="M424" i="17"/>
  <c r="M425" i="17"/>
  <c r="M426" i="17"/>
  <c r="M427" i="17"/>
  <c r="M428" i="17"/>
  <c r="M429" i="17"/>
  <c r="M430" i="17"/>
  <c r="M431" i="17"/>
  <c r="M432" i="17"/>
  <c r="M433" i="17"/>
  <c r="M434" i="17"/>
  <c r="M435" i="17"/>
  <c r="M436" i="17"/>
  <c r="M437" i="17"/>
  <c r="M438" i="17"/>
  <c r="M439" i="17"/>
  <c r="M440" i="17"/>
  <c r="M441" i="17"/>
  <c r="M442" i="17"/>
  <c r="M443" i="17"/>
  <c r="M444" i="17"/>
  <c r="M445" i="17"/>
  <c r="M446" i="17"/>
  <c r="M447" i="17"/>
  <c r="M448" i="17"/>
  <c r="M449" i="17"/>
  <c r="M450" i="17"/>
  <c r="M451" i="17"/>
  <c r="M452" i="17"/>
  <c r="M453" i="17"/>
  <c r="M454" i="17"/>
  <c r="M455" i="17"/>
  <c r="M2" i="17"/>
  <c r="K1238" i="17"/>
  <c r="K1237" i="17"/>
  <c r="K1236" i="17"/>
  <c r="K1235" i="17"/>
  <c r="K1234" i="17"/>
  <c r="K1233" i="17"/>
  <c r="K1232" i="17"/>
  <c r="K1231" i="17"/>
  <c r="K1230" i="17"/>
  <c r="K1229" i="17"/>
  <c r="K1228" i="17"/>
  <c r="K1227" i="17"/>
  <c r="K1226" i="17"/>
  <c r="K1225" i="17"/>
  <c r="K1224" i="17"/>
  <c r="K1223" i="17"/>
  <c r="K1222" i="17"/>
  <c r="K1221" i="17"/>
  <c r="K1220" i="17"/>
  <c r="K1219" i="17"/>
  <c r="K1218" i="17"/>
  <c r="K1217" i="17"/>
  <c r="K1216" i="17"/>
  <c r="K1215" i="17"/>
  <c r="K1214" i="17"/>
  <c r="K1213" i="17"/>
  <c r="K1212" i="17"/>
  <c r="K1211" i="17"/>
  <c r="K1210" i="17"/>
  <c r="K1209" i="17"/>
  <c r="K1208" i="17"/>
  <c r="K1207" i="17"/>
  <c r="K1206" i="17"/>
  <c r="K1205" i="17"/>
  <c r="K1204" i="17"/>
  <c r="K1203" i="17"/>
  <c r="K1202" i="17"/>
  <c r="K1201" i="17"/>
  <c r="K1200" i="17"/>
  <c r="K1199" i="17"/>
  <c r="K1198" i="17"/>
  <c r="K1197" i="17"/>
  <c r="K1196" i="17"/>
  <c r="K1195" i="17"/>
  <c r="K1194" i="17"/>
  <c r="K1193" i="17"/>
  <c r="K1192" i="17"/>
  <c r="K1191" i="17"/>
  <c r="K1190" i="17"/>
  <c r="K1189" i="17"/>
  <c r="K1188" i="17"/>
  <c r="K1187" i="17"/>
  <c r="K1186" i="17"/>
  <c r="K1185" i="17"/>
  <c r="K1184" i="17"/>
  <c r="K1183" i="17"/>
  <c r="K1182" i="17"/>
  <c r="K1181" i="17"/>
  <c r="K1180" i="17"/>
  <c r="K1179" i="17"/>
  <c r="K1178" i="17"/>
  <c r="K1177" i="17"/>
  <c r="K1176" i="17"/>
  <c r="K1175" i="17"/>
  <c r="K1174" i="17"/>
  <c r="K1173" i="17"/>
  <c r="K1172" i="17"/>
  <c r="K1171" i="17"/>
  <c r="K1170" i="17"/>
  <c r="K1169" i="17"/>
  <c r="K1168" i="17"/>
  <c r="K1167" i="17"/>
  <c r="K1166" i="17"/>
  <c r="K1165" i="17"/>
  <c r="K1164" i="17"/>
  <c r="K1163" i="17"/>
  <c r="K1162" i="17"/>
  <c r="K1161" i="17"/>
  <c r="K1160" i="17"/>
  <c r="K1159" i="17"/>
  <c r="K1158" i="17"/>
  <c r="K1157" i="17"/>
  <c r="K1156" i="17"/>
  <c r="K1155" i="17"/>
  <c r="K1154" i="17"/>
  <c r="K1153" i="17"/>
  <c r="K1152" i="17"/>
  <c r="K1151" i="17"/>
  <c r="K1150" i="17"/>
  <c r="K1149" i="17"/>
  <c r="K1148" i="17"/>
  <c r="K1147" i="17"/>
  <c r="K1146" i="17"/>
  <c r="K1145" i="17"/>
  <c r="K1144" i="17"/>
  <c r="K1143" i="17"/>
  <c r="K1142" i="17"/>
  <c r="K1141" i="17"/>
  <c r="K1140" i="17"/>
  <c r="K1139" i="17"/>
  <c r="K1138" i="17"/>
  <c r="K1137" i="17"/>
  <c r="K1136" i="17"/>
  <c r="K1135" i="17"/>
  <c r="K1134" i="17"/>
  <c r="K1133" i="17"/>
  <c r="K1132" i="17"/>
  <c r="K1131" i="17"/>
  <c r="K1130" i="17"/>
  <c r="K1129" i="17"/>
  <c r="K1128" i="17"/>
  <c r="K1127" i="17"/>
  <c r="K1126" i="17"/>
  <c r="K1125" i="17"/>
  <c r="K1124" i="17"/>
  <c r="K1123" i="17"/>
  <c r="K1122" i="17"/>
  <c r="K1121" i="17"/>
  <c r="K1120" i="17"/>
  <c r="K1119" i="17"/>
  <c r="K1118" i="17"/>
  <c r="K1117" i="17"/>
  <c r="K1116" i="17"/>
  <c r="K1115" i="17"/>
  <c r="K1114" i="17"/>
  <c r="K1113" i="17"/>
  <c r="K1112" i="17"/>
  <c r="K1111" i="17"/>
  <c r="K1110" i="17"/>
  <c r="K1109" i="17"/>
  <c r="K1108" i="17"/>
  <c r="K1107" i="17"/>
  <c r="K1106" i="17"/>
  <c r="K1105" i="17"/>
  <c r="K1104" i="17"/>
  <c r="K1103" i="17"/>
  <c r="K1102" i="17"/>
  <c r="K1101" i="17"/>
  <c r="K1100" i="17"/>
  <c r="K1099" i="17"/>
  <c r="K1098" i="17"/>
  <c r="K1097" i="17"/>
  <c r="K1096" i="17"/>
  <c r="K1095" i="17"/>
  <c r="K1094" i="17"/>
  <c r="K1093" i="17"/>
  <c r="K1092" i="17"/>
  <c r="K1091" i="17"/>
  <c r="K1090" i="17"/>
  <c r="K1089" i="17"/>
  <c r="K1088" i="17"/>
  <c r="K1087" i="17"/>
  <c r="K1086" i="17"/>
  <c r="K1085" i="17"/>
  <c r="K1084" i="17"/>
  <c r="K1083" i="17"/>
  <c r="K1082" i="17"/>
  <c r="K1081" i="17"/>
  <c r="K1080" i="17"/>
  <c r="K1079" i="17"/>
  <c r="K1078" i="17"/>
  <c r="K1077" i="17"/>
  <c r="K1076" i="17"/>
  <c r="K1075" i="17"/>
  <c r="K1074" i="17"/>
  <c r="K1073" i="17"/>
  <c r="K1072" i="17"/>
  <c r="K1071" i="17"/>
  <c r="K1070" i="17"/>
  <c r="K1069" i="17"/>
  <c r="K1068" i="17"/>
  <c r="K1067" i="17"/>
  <c r="K1066" i="17"/>
  <c r="K1065" i="17"/>
  <c r="K1064" i="17"/>
  <c r="K1063" i="17"/>
  <c r="K1062" i="17"/>
  <c r="K1061" i="17"/>
  <c r="K1060" i="17"/>
  <c r="K1059" i="17"/>
  <c r="K1058" i="17"/>
  <c r="K1057" i="17"/>
  <c r="K1056" i="17"/>
  <c r="K1055" i="17"/>
  <c r="K1054" i="17"/>
  <c r="K1053" i="17"/>
  <c r="K1052" i="17"/>
  <c r="K1051" i="17"/>
  <c r="K1050" i="17"/>
  <c r="K1049" i="17"/>
  <c r="K1048" i="17"/>
  <c r="K1047" i="17"/>
  <c r="K1046" i="17"/>
  <c r="K1045" i="17"/>
  <c r="K1044" i="17"/>
  <c r="K1043" i="17"/>
  <c r="K1042" i="17"/>
  <c r="K1041" i="17"/>
  <c r="K1040" i="17"/>
  <c r="K1039" i="17"/>
  <c r="K1038" i="17"/>
  <c r="K1037" i="17"/>
  <c r="K1036" i="17"/>
  <c r="K1035" i="17"/>
  <c r="K1034" i="17"/>
  <c r="K1033" i="17"/>
  <c r="K1032" i="17"/>
  <c r="K1031" i="17"/>
  <c r="K1030" i="17"/>
  <c r="K1029" i="17"/>
  <c r="K1028" i="17"/>
  <c r="K1027" i="17"/>
  <c r="K1026" i="17"/>
  <c r="K1025" i="17"/>
  <c r="K1024" i="17"/>
  <c r="K1023" i="17"/>
  <c r="K1022" i="17"/>
  <c r="K1021" i="17"/>
  <c r="K1020" i="17"/>
  <c r="K1019" i="17"/>
  <c r="K1018" i="17"/>
  <c r="K1017" i="17"/>
  <c r="K1016" i="17"/>
  <c r="K1015" i="17"/>
  <c r="K1014" i="17"/>
  <c r="K1013" i="17"/>
  <c r="K1012" i="17"/>
  <c r="K1011" i="17"/>
  <c r="K1010" i="17"/>
  <c r="K1009" i="17"/>
  <c r="K1008" i="17"/>
  <c r="K1007" i="17"/>
  <c r="K1006" i="17"/>
  <c r="K1005" i="17"/>
  <c r="K1004" i="17"/>
  <c r="K1003" i="17"/>
  <c r="K1002" i="17"/>
  <c r="K1001" i="17"/>
  <c r="K1000" i="17"/>
  <c r="K999" i="17"/>
  <c r="K998" i="17"/>
  <c r="K997" i="17"/>
  <c r="K996" i="17"/>
  <c r="K995" i="17"/>
  <c r="K994" i="17"/>
  <c r="K993" i="17"/>
  <c r="K992" i="17"/>
  <c r="K991" i="17"/>
  <c r="K990" i="17"/>
  <c r="K989" i="17"/>
  <c r="K988" i="17"/>
  <c r="K987" i="17"/>
  <c r="K986" i="17"/>
  <c r="K985" i="17"/>
  <c r="K984" i="17"/>
  <c r="K983" i="17"/>
  <c r="K982" i="17"/>
  <c r="K981" i="17"/>
  <c r="K980" i="17"/>
  <c r="K979" i="17"/>
  <c r="K978" i="17"/>
  <c r="K977" i="17"/>
  <c r="K976" i="17"/>
  <c r="K975" i="17"/>
  <c r="K974" i="17"/>
  <c r="K973" i="17"/>
  <c r="K972" i="17"/>
  <c r="K971" i="17"/>
  <c r="K970" i="17"/>
  <c r="K969" i="17"/>
  <c r="K968" i="17"/>
  <c r="K967" i="17"/>
  <c r="K966" i="17"/>
  <c r="K965" i="17"/>
  <c r="K964" i="17"/>
  <c r="K963" i="17"/>
  <c r="K962" i="17"/>
  <c r="K961" i="17"/>
  <c r="K960" i="17"/>
  <c r="K959" i="17"/>
  <c r="K958" i="17"/>
  <c r="K957" i="17"/>
  <c r="K956" i="17"/>
  <c r="K955" i="17"/>
  <c r="K954" i="17"/>
  <c r="K953" i="17"/>
  <c r="K952" i="17"/>
  <c r="K951" i="17"/>
  <c r="K950" i="17"/>
  <c r="K949" i="17"/>
  <c r="K948" i="17"/>
  <c r="K947" i="17"/>
  <c r="K946" i="17"/>
  <c r="K945" i="17"/>
  <c r="K944" i="17"/>
  <c r="K943" i="17"/>
  <c r="K942" i="17"/>
  <c r="K941" i="17"/>
  <c r="K940" i="17"/>
  <c r="K939" i="17"/>
  <c r="K938" i="17"/>
  <c r="K937" i="17"/>
  <c r="K936" i="17"/>
  <c r="K935" i="17"/>
  <c r="K934" i="17"/>
  <c r="K933" i="17"/>
  <c r="K932" i="17"/>
  <c r="K931" i="17"/>
  <c r="K930" i="17"/>
  <c r="K929" i="17"/>
  <c r="K928" i="17"/>
  <c r="K927" i="17"/>
  <c r="K926" i="17"/>
  <c r="K925" i="17"/>
  <c r="K924" i="17"/>
  <c r="K923" i="17"/>
  <c r="K922" i="17"/>
  <c r="K921" i="17"/>
  <c r="K920" i="17"/>
  <c r="K919" i="17"/>
  <c r="K918" i="17"/>
  <c r="K917" i="17"/>
  <c r="K916" i="17"/>
  <c r="K915" i="17"/>
  <c r="K914" i="17"/>
  <c r="K913" i="17"/>
  <c r="K912" i="17"/>
  <c r="K911" i="17"/>
  <c r="K910" i="17"/>
  <c r="K909" i="17"/>
  <c r="K908" i="17"/>
  <c r="K907" i="17"/>
  <c r="K906" i="17"/>
  <c r="K905" i="17"/>
  <c r="K904" i="17"/>
  <c r="K903" i="17"/>
  <c r="K902" i="17"/>
  <c r="K901" i="17"/>
  <c r="K900" i="17"/>
  <c r="K899" i="17"/>
  <c r="K898" i="17"/>
  <c r="K897" i="17"/>
  <c r="K896" i="17"/>
  <c r="K895" i="17"/>
  <c r="K894" i="17"/>
  <c r="K893" i="17"/>
  <c r="K892" i="17"/>
  <c r="K891" i="17"/>
  <c r="K890" i="17"/>
  <c r="K889" i="17"/>
  <c r="K888" i="17"/>
  <c r="K887" i="17"/>
  <c r="K886" i="17"/>
  <c r="K885" i="17"/>
  <c r="K884" i="17"/>
  <c r="K883" i="17"/>
  <c r="K882" i="17"/>
  <c r="K881" i="17"/>
  <c r="K880" i="17"/>
  <c r="K879" i="17"/>
  <c r="K878" i="17"/>
  <c r="K877" i="17"/>
  <c r="K876" i="17"/>
  <c r="K875" i="17"/>
  <c r="K874" i="17"/>
  <c r="K873" i="17"/>
  <c r="K872" i="17"/>
  <c r="K871" i="17"/>
  <c r="K870" i="17"/>
  <c r="K869" i="17"/>
  <c r="K868" i="17"/>
  <c r="K867" i="17"/>
  <c r="K866" i="17"/>
  <c r="K865" i="17"/>
  <c r="K864" i="17"/>
  <c r="K863" i="17"/>
  <c r="K862" i="17"/>
  <c r="K861" i="17"/>
  <c r="K860" i="17"/>
  <c r="K859" i="17"/>
  <c r="K858" i="17"/>
  <c r="K857" i="17"/>
  <c r="K856" i="17"/>
  <c r="K855" i="17"/>
  <c r="K854" i="17"/>
  <c r="K853" i="17"/>
  <c r="K852" i="17"/>
  <c r="K851" i="17"/>
  <c r="K850" i="17"/>
  <c r="K849" i="17"/>
  <c r="K848" i="17"/>
  <c r="K847" i="17"/>
  <c r="K846" i="17"/>
  <c r="K845" i="17"/>
  <c r="K844" i="17"/>
  <c r="K843" i="17"/>
  <c r="K842" i="17"/>
  <c r="K841" i="17"/>
  <c r="K840" i="17"/>
  <c r="K839" i="17"/>
  <c r="K838" i="17"/>
  <c r="K837" i="17"/>
  <c r="K836" i="17"/>
  <c r="K835" i="17"/>
  <c r="K834" i="17"/>
  <c r="K833" i="17"/>
  <c r="K832" i="17"/>
  <c r="K831" i="17"/>
  <c r="K830" i="17"/>
  <c r="K829" i="17"/>
  <c r="K828" i="17"/>
  <c r="K827" i="17"/>
  <c r="K826" i="17"/>
  <c r="K825" i="17"/>
  <c r="K824" i="17"/>
  <c r="K823" i="17"/>
  <c r="K822" i="17"/>
  <c r="K821" i="17"/>
  <c r="K820" i="17"/>
  <c r="K819" i="17"/>
  <c r="K818" i="17"/>
  <c r="K817" i="17"/>
  <c r="K816" i="17"/>
  <c r="K815" i="17"/>
  <c r="K814" i="17"/>
  <c r="K813" i="17"/>
  <c r="K812" i="17"/>
  <c r="K811" i="17"/>
  <c r="K810" i="17"/>
  <c r="K809" i="17"/>
  <c r="K808" i="17"/>
  <c r="K807" i="17"/>
  <c r="K806" i="17"/>
  <c r="K805" i="17"/>
  <c r="K804" i="17"/>
  <c r="K803" i="17"/>
  <c r="K802" i="17"/>
  <c r="K801" i="17"/>
  <c r="K800" i="17"/>
  <c r="K799" i="17"/>
  <c r="K798" i="17"/>
  <c r="K797" i="17"/>
  <c r="K796" i="17"/>
  <c r="K795" i="17"/>
  <c r="K794" i="17"/>
  <c r="K793" i="17"/>
  <c r="K792" i="17"/>
  <c r="K791" i="17"/>
  <c r="K790" i="17"/>
  <c r="K789" i="17"/>
  <c r="K788" i="17"/>
  <c r="K787" i="17"/>
  <c r="K786" i="17"/>
  <c r="K785" i="17"/>
  <c r="K784" i="17"/>
  <c r="K783" i="17"/>
  <c r="K782" i="17"/>
  <c r="K781" i="17"/>
  <c r="K780" i="17"/>
  <c r="K779" i="17"/>
  <c r="K778" i="17"/>
  <c r="K777" i="17"/>
  <c r="K776" i="17"/>
  <c r="K775" i="17"/>
  <c r="K774" i="17"/>
  <c r="K773" i="17"/>
  <c r="K772" i="17"/>
  <c r="K771" i="17"/>
  <c r="K770" i="17"/>
  <c r="K769" i="17"/>
  <c r="K768" i="17"/>
  <c r="K767" i="17"/>
  <c r="K766" i="17"/>
  <c r="K765" i="17"/>
  <c r="K764" i="17"/>
  <c r="K763" i="17"/>
  <c r="K762" i="17"/>
  <c r="K761" i="17"/>
  <c r="K760" i="17"/>
  <c r="K759" i="17"/>
  <c r="K758" i="17"/>
  <c r="K757" i="17"/>
  <c r="K756" i="17"/>
  <c r="K755" i="17"/>
  <c r="K754" i="17"/>
  <c r="K753" i="17"/>
  <c r="K752" i="17"/>
  <c r="K751" i="17"/>
  <c r="K750" i="17"/>
  <c r="K749" i="17"/>
  <c r="K748" i="17"/>
  <c r="K747" i="17"/>
  <c r="K746" i="17"/>
  <c r="K745" i="17"/>
  <c r="K744" i="17"/>
  <c r="K743" i="17"/>
  <c r="K742" i="17"/>
  <c r="K741" i="17"/>
  <c r="K740" i="17"/>
  <c r="K739" i="17"/>
  <c r="K738" i="17"/>
  <c r="K737" i="17"/>
  <c r="K736" i="17"/>
  <c r="K735" i="17"/>
  <c r="K734" i="17"/>
  <c r="K733" i="17"/>
  <c r="K732" i="17"/>
  <c r="K731" i="17"/>
  <c r="K730" i="17"/>
  <c r="K729" i="17"/>
  <c r="K728" i="17"/>
  <c r="K727" i="17"/>
  <c r="K726" i="17"/>
  <c r="K725" i="17"/>
  <c r="K724" i="17"/>
  <c r="K723" i="17"/>
  <c r="K722" i="17"/>
  <c r="K721" i="17"/>
  <c r="K720" i="17"/>
  <c r="K719" i="17"/>
  <c r="K718" i="17"/>
  <c r="K717" i="17"/>
  <c r="K716" i="17"/>
  <c r="K715" i="17"/>
  <c r="K714" i="17"/>
  <c r="K713" i="17"/>
  <c r="K712" i="17"/>
  <c r="K711" i="17"/>
  <c r="K710" i="17"/>
  <c r="K709" i="17"/>
  <c r="K708" i="17"/>
  <c r="K707" i="17"/>
  <c r="K706" i="17"/>
  <c r="K705" i="17"/>
  <c r="K704" i="17"/>
  <c r="K703" i="17"/>
  <c r="K702" i="17"/>
  <c r="K701" i="17"/>
  <c r="K700" i="17"/>
  <c r="K699" i="17"/>
  <c r="K698" i="17"/>
  <c r="K697" i="17"/>
  <c r="K696" i="17"/>
  <c r="K695" i="17"/>
  <c r="K694" i="17"/>
  <c r="K693" i="17"/>
  <c r="K692" i="17"/>
  <c r="K691" i="17"/>
  <c r="K690" i="17"/>
  <c r="K689" i="17"/>
  <c r="K688" i="17"/>
  <c r="K687" i="17"/>
  <c r="K686" i="17"/>
  <c r="K685" i="17"/>
  <c r="K684" i="17"/>
  <c r="K683" i="17"/>
  <c r="K682" i="17"/>
  <c r="K681" i="17"/>
  <c r="K680" i="17"/>
  <c r="K679" i="17"/>
  <c r="K678" i="17"/>
  <c r="K677" i="17"/>
  <c r="K676" i="17"/>
  <c r="K675" i="17"/>
  <c r="K674" i="17"/>
  <c r="K673" i="17"/>
  <c r="K672" i="17"/>
  <c r="K671" i="17"/>
  <c r="K670" i="17"/>
  <c r="K669" i="17"/>
  <c r="K668" i="17"/>
  <c r="K667" i="17"/>
  <c r="K666" i="17"/>
  <c r="K665" i="17"/>
  <c r="K664" i="17"/>
  <c r="K663" i="17"/>
  <c r="K662" i="17"/>
  <c r="K661" i="17"/>
  <c r="K660" i="17"/>
  <c r="K659" i="17"/>
  <c r="K658" i="17"/>
  <c r="K657" i="17"/>
  <c r="K656" i="17"/>
  <c r="K655" i="17"/>
  <c r="K654" i="17"/>
  <c r="K653" i="17"/>
  <c r="K652" i="17"/>
  <c r="K651" i="17"/>
  <c r="K650" i="17"/>
  <c r="K649" i="17"/>
  <c r="K648" i="17"/>
  <c r="K647" i="17"/>
  <c r="K646" i="17"/>
  <c r="K645" i="17"/>
  <c r="K644" i="17"/>
  <c r="K643" i="17"/>
  <c r="K642" i="17"/>
  <c r="K641" i="17"/>
  <c r="K640" i="17"/>
  <c r="K639" i="17"/>
  <c r="K638" i="17"/>
  <c r="K637" i="17"/>
  <c r="K636" i="17"/>
  <c r="K635" i="17"/>
  <c r="K634" i="17"/>
  <c r="K633" i="17"/>
  <c r="K632" i="17"/>
  <c r="K631" i="17"/>
  <c r="K630" i="17"/>
  <c r="K629" i="17"/>
  <c r="K628" i="17"/>
  <c r="K627" i="17"/>
  <c r="K626" i="17"/>
  <c r="K625" i="17"/>
  <c r="K624" i="17"/>
  <c r="K623" i="17"/>
  <c r="K622" i="17"/>
  <c r="K621" i="17"/>
  <c r="K620" i="17"/>
  <c r="K619" i="17"/>
  <c r="K618" i="17"/>
  <c r="K617" i="17"/>
  <c r="K616" i="17"/>
  <c r="K615" i="17"/>
  <c r="K614" i="17"/>
  <c r="K613" i="17"/>
  <c r="K612" i="17"/>
  <c r="K611" i="17"/>
  <c r="K610" i="17"/>
  <c r="K609" i="17"/>
  <c r="K608" i="17"/>
  <c r="K607" i="17"/>
  <c r="K606" i="17"/>
  <c r="K605" i="17"/>
  <c r="K604" i="17"/>
  <c r="K603" i="17"/>
  <c r="K602" i="17"/>
  <c r="K601" i="17"/>
  <c r="K600" i="17"/>
  <c r="K599" i="17"/>
  <c r="K598" i="17"/>
  <c r="K597" i="17"/>
  <c r="K596" i="17"/>
  <c r="K595" i="17"/>
  <c r="K594" i="17"/>
  <c r="K593" i="17"/>
  <c r="K592" i="17"/>
  <c r="K591" i="17"/>
  <c r="K590" i="17"/>
  <c r="K589" i="17"/>
  <c r="K588" i="17"/>
  <c r="K587" i="17"/>
  <c r="K586" i="17"/>
  <c r="K585" i="17"/>
  <c r="K584" i="17"/>
  <c r="K583" i="17"/>
  <c r="K582" i="17"/>
  <c r="K581" i="17"/>
  <c r="K580" i="17"/>
  <c r="K579" i="17"/>
  <c r="K578" i="17"/>
  <c r="K577" i="17"/>
  <c r="K576" i="17"/>
  <c r="K575" i="17"/>
  <c r="K574" i="17"/>
  <c r="K573" i="17"/>
  <c r="K572" i="17"/>
  <c r="K571" i="17"/>
  <c r="K570" i="17"/>
  <c r="K569" i="17"/>
  <c r="K568" i="17"/>
  <c r="K567" i="17"/>
  <c r="K566" i="17"/>
  <c r="K565" i="17"/>
  <c r="K564" i="17"/>
  <c r="K563" i="17"/>
  <c r="K562" i="17"/>
  <c r="K561" i="17"/>
  <c r="K560" i="17"/>
  <c r="K559" i="17"/>
  <c r="K558" i="17"/>
  <c r="K557" i="17"/>
  <c r="K556" i="17"/>
  <c r="K555" i="17"/>
  <c r="K554" i="17"/>
  <c r="K553" i="17"/>
  <c r="K552" i="17"/>
  <c r="K551" i="17"/>
  <c r="K550" i="17"/>
  <c r="K549" i="17"/>
  <c r="K548" i="17"/>
  <c r="K547" i="17"/>
  <c r="K546" i="17"/>
  <c r="K545" i="17"/>
  <c r="K544" i="17"/>
  <c r="K543" i="17"/>
  <c r="K542" i="17"/>
  <c r="K541" i="17"/>
  <c r="K540" i="17"/>
  <c r="K539" i="17"/>
  <c r="K538" i="17"/>
  <c r="K537" i="17"/>
  <c r="K536" i="17"/>
  <c r="K535" i="17"/>
  <c r="K534" i="17"/>
  <c r="K533" i="17"/>
  <c r="K532" i="17"/>
  <c r="K531" i="17"/>
  <c r="K530" i="17"/>
  <c r="K529" i="17"/>
  <c r="K528" i="17"/>
  <c r="K527" i="17"/>
  <c r="K526" i="17"/>
  <c r="K525" i="17"/>
  <c r="K524" i="17"/>
  <c r="K523" i="17"/>
  <c r="K522" i="17"/>
  <c r="K521" i="17"/>
  <c r="K520" i="17"/>
  <c r="K519" i="17"/>
  <c r="K518" i="17"/>
  <c r="K517" i="17"/>
  <c r="K516" i="17"/>
  <c r="K515" i="17"/>
  <c r="K514" i="17"/>
  <c r="K513" i="17"/>
  <c r="K512" i="17"/>
  <c r="K511" i="17"/>
  <c r="K510" i="17"/>
  <c r="K509" i="17"/>
  <c r="K508" i="17"/>
  <c r="K507" i="17"/>
  <c r="K506" i="17"/>
  <c r="K505" i="17"/>
  <c r="K504" i="17"/>
  <c r="K503" i="17"/>
  <c r="K502" i="17"/>
  <c r="K501" i="17"/>
  <c r="K500" i="17"/>
  <c r="K499" i="17"/>
  <c r="K498" i="17"/>
  <c r="K497" i="17"/>
  <c r="K496" i="17"/>
  <c r="K495" i="17"/>
  <c r="K494" i="17"/>
  <c r="K493" i="17"/>
  <c r="K492" i="17"/>
  <c r="K491" i="17"/>
  <c r="K490" i="17"/>
  <c r="K489" i="17"/>
  <c r="K488" i="17"/>
  <c r="K487" i="17"/>
  <c r="K486" i="17"/>
  <c r="K485" i="17"/>
  <c r="K484" i="17"/>
  <c r="K483" i="17"/>
  <c r="K482" i="17"/>
  <c r="K481" i="17"/>
  <c r="K480" i="17"/>
  <c r="K479" i="17"/>
  <c r="K478" i="17"/>
  <c r="K477" i="17"/>
  <c r="K476" i="17"/>
  <c r="K475" i="17"/>
  <c r="K474" i="17"/>
  <c r="K473" i="17"/>
  <c r="K472" i="17"/>
  <c r="K471" i="17"/>
  <c r="K470" i="17"/>
  <c r="K469" i="17"/>
  <c r="K468" i="17"/>
  <c r="K467" i="17"/>
  <c r="K466" i="17"/>
  <c r="K465" i="17"/>
  <c r="K464" i="17"/>
  <c r="K463" i="17"/>
  <c r="K462" i="17"/>
  <c r="K461" i="17"/>
  <c r="K460" i="17"/>
  <c r="K459" i="17"/>
  <c r="K458" i="17"/>
  <c r="K457" i="17"/>
  <c r="K456" i="17"/>
  <c r="K455" i="17"/>
  <c r="K454" i="17"/>
  <c r="K453" i="17"/>
  <c r="K452" i="17"/>
  <c r="K451" i="17"/>
  <c r="K450" i="17"/>
  <c r="K449" i="17"/>
  <c r="K448" i="17"/>
  <c r="K447" i="17"/>
  <c r="K446" i="17"/>
  <c r="K445" i="17"/>
  <c r="K444" i="17"/>
  <c r="K443" i="17"/>
  <c r="K442" i="17"/>
  <c r="K441" i="17"/>
  <c r="K440" i="17"/>
  <c r="K439" i="17"/>
  <c r="K438" i="17"/>
  <c r="K437" i="17"/>
  <c r="K436" i="17"/>
  <c r="K435" i="17"/>
  <c r="K434" i="17"/>
  <c r="K433" i="17"/>
  <c r="K432" i="17"/>
  <c r="K431" i="17"/>
  <c r="K430" i="17"/>
  <c r="K429" i="17"/>
  <c r="K428" i="17"/>
  <c r="K427" i="17"/>
  <c r="K426" i="17"/>
  <c r="K425" i="17"/>
  <c r="K424" i="17"/>
  <c r="K423" i="17"/>
  <c r="K422" i="17"/>
  <c r="K421" i="17"/>
  <c r="K420" i="17"/>
  <c r="K419" i="17"/>
  <c r="K418" i="17"/>
  <c r="K417" i="17"/>
  <c r="K416" i="17"/>
  <c r="K415" i="17"/>
  <c r="K414" i="17"/>
  <c r="K413" i="17"/>
  <c r="K412" i="17"/>
  <c r="K411" i="17"/>
  <c r="K410" i="17"/>
  <c r="K409" i="17"/>
  <c r="K408" i="17"/>
  <c r="K407" i="17"/>
  <c r="K406" i="17"/>
  <c r="K405" i="17"/>
  <c r="K404" i="17"/>
  <c r="K403" i="17"/>
  <c r="K402" i="17"/>
  <c r="K401" i="17"/>
  <c r="K400" i="17"/>
  <c r="K399" i="17"/>
  <c r="K398" i="17"/>
  <c r="K397" i="17"/>
  <c r="K396" i="17"/>
  <c r="K395" i="17"/>
  <c r="K394" i="17"/>
  <c r="K393" i="17"/>
  <c r="K392" i="17"/>
  <c r="K391" i="17"/>
  <c r="K390" i="17"/>
  <c r="K389" i="17"/>
  <c r="K388" i="17"/>
  <c r="K387" i="17"/>
  <c r="K386" i="17"/>
  <c r="K385" i="17"/>
  <c r="K384" i="17"/>
  <c r="K383" i="17"/>
  <c r="K382" i="17"/>
  <c r="K381" i="17"/>
  <c r="K380" i="17"/>
  <c r="K379" i="17"/>
  <c r="K378" i="17"/>
  <c r="K377" i="17"/>
  <c r="K376" i="17"/>
  <c r="K375" i="17"/>
  <c r="K374" i="17"/>
  <c r="K373" i="17"/>
  <c r="K372" i="17"/>
  <c r="K371" i="17"/>
  <c r="K370" i="17"/>
  <c r="K369" i="17"/>
  <c r="K368" i="17"/>
  <c r="K367" i="17"/>
  <c r="K366" i="17"/>
  <c r="K365" i="17"/>
  <c r="K364" i="17"/>
  <c r="K363" i="17"/>
  <c r="K362" i="17"/>
  <c r="K361" i="17"/>
  <c r="K360" i="17"/>
  <c r="K359" i="17"/>
  <c r="K358" i="17"/>
  <c r="K357" i="17"/>
  <c r="K356" i="17"/>
  <c r="K355" i="17"/>
  <c r="K354" i="17"/>
  <c r="K353" i="17"/>
  <c r="K352" i="17"/>
  <c r="K351" i="17"/>
  <c r="K350" i="17"/>
  <c r="K349" i="17"/>
  <c r="K348" i="17"/>
  <c r="K347" i="17"/>
  <c r="K346" i="17"/>
  <c r="K345" i="17"/>
  <c r="K344" i="17"/>
  <c r="K343" i="17"/>
  <c r="K342" i="17"/>
  <c r="K341" i="17"/>
  <c r="K340" i="17"/>
  <c r="K339" i="17"/>
  <c r="K338" i="17"/>
  <c r="K337" i="17"/>
  <c r="K336" i="17"/>
  <c r="K335" i="17"/>
  <c r="K334" i="17"/>
  <c r="K333" i="17"/>
  <c r="K332" i="17"/>
  <c r="K331" i="17"/>
  <c r="K330" i="17"/>
  <c r="K329" i="17"/>
  <c r="K328" i="17"/>
  <c r="K327" i="17"/>
  <c r="K326" i="17"/>
  <c r="K325" i="17"/>
  <c r="K324" i="17"/>
  <c r="K323" i="17"/>
  <c r="K322" i="17"/>
  <c r="K321" i="17"/>
  <c r="K320" i="17"/>
  <c r="K319" i="17"/>
  <c r="K318" i="17"/>
  <c r="K317" i="17"/>
  <c r="K316" i="17"/>
  <c r="K315" i="17"/>
  <c r="K314" i="17"/>
  <c r="K313" i="17"/>
  <c r="K312" i="17"/>
  <c r="K311" i="17"/>
  <c r="K310" i="17"/>
  <c r="K309" i="17"/>
  <c r="K308" i="17"/>
  <c r="K307" i="17"/>
  <c r="K306" i="17"/>
  <c r="K305" i="17"/>
  <c r="K304" i="17"/>
  <c r="K303" i="17"/>
  <c r="K302" i="17"/>
  <c r="K301" i="17"/>
  <c r="K300" i="17"/>
  <c r="K299" i="17"/>
  <c r="K298" i="17"/>
  <c r="K297" i="17"/>
  <c r="K296" i="17"/>
  <c r="K295" i="17"/>
  <c r="K294" i="17"/>
  <c r="K293" i="17"/>
  <c r="K292" i="17"/>
  <c r="K291" i="17"/>
  <c r="K290" i="17"/>
  <c r="K289" i="17"/>
  <c r="K288" i="17"/>
  <c r="K287" i="17"/>
  <c r="K286" i="17"/>
  <c r="K285" i="17"/>
  <c r="K284" i="17"/>
  <c r="K283" i="17"/>
  <c r="K282" i="17"/>
  <c r="K281" i="17"/>
  <c r="K280" i="17"/>
  <c r="K279" i="17"/>
  <c r="K278" i="17"/>
  <c r="K277" i="17"/>
  <c r="K276" i="17"/>
  <c r="K275" i="17"/>
  <c r="K274" i="17"/>
  <c r="K273" i="17"/>
  <c r="K272" i="17"/>
  <c r="K271" i="17"/>
  <c r="K270" i="17"/>
  <c r="K269" i="17"/>
  <c r="K268" i="17"/>
  <c r="K267" i="17"/>
  <c r="K266" i="17"/>
  <c r="K265" i="17"/>
  <c r="K264" i="17"/>
  <c r="K263" i="17"/>
  <c r="K262" i="17"/>
  <c r="K261" i="17"/>
  <c r="K260" i="17"/>
  <c r="K259" i="17"/>
  <c r="K258" i="17"/>
  <c r="K257" i="17"/>
  <c r="K256" i="17"/>
  <c r="K255" i="17"/>
  <c r="K254" i="17"/>
  <c r="K253" i="17"/>
  <c r="K252" i="17"/>
  <c r="K251" i="17"/>
  <c r="K250" i="17"/>
  <c r="K249" i="17"/>
  <c r="K248" i="17"/>
  <c r="K247" i="17"/>
  <c r="K246" i="17"/>
  <c r="K245" i="17"/>
  <c r="K244" i="17"/>
  <c r="K243" i="17"/>
  <c r="K242" i="17"/>
  <c r="K241" i="17"/>
  <c r="K240" i="17"/>
  <c r="K239" i="17"/>
  <c r="K238" i="17"/>
  <c r="K237" i="17"/>
  <c r="K236" i="17"/>
  <c r="K235" i="17"/>
  <c r="K234" i="17"/>
  <c r="K233" i="17"/>
  <c r="K232" i="17"/>
  <c r="K231" i="17"/>
  <c r="K230" i="17"/>
  <c r="K229" i="17"/>
  <c r="K228" i="17"/>
  <c r="K227" i="17"/>
  <c r="K226" i="17"/>
  <c r="K225" i="17"/>
  <c r="K224" i="17"/>
  <c r="K223" i="17"/>
  <c r="K222" i="17"/>
  <c r="K221" i="17"/>
  <c r="K220" i="17"/>
  <c r="K219" i="17"/>
  <c r="K218" i="17"/>
  <c r="K217" i="17"/>
  <c r="K216" i="17"/>
  <c r="K215" i="17"/>
  <c r="K214" i="17"/>
  <c r="K213" i="17"/>
  <c r="K212" i="17"/>
  <c r="K211" i="17"/>
  <c r="K210" i="17"/>
  <c r="K209" i="17"/>
  <c r="K208" i="17"/>
  <c r="K207" i="17"/>
  <c r="K206" i="17"/>
  <c r="K205" i="17"/>
  <c r="K204" i="17"/>
  <c r="K203" i="17"/>
  <c r="K202" i="17"/>
  <c r="K201" i="17"/>
  <c r="K200" i="17"/>
  <c r="K199" i="17"/>
  <c r="K198" i="17"/>
  <c r="K197" i="17"/>
  <c r="K196" i="17"/>
  <c r="K195" i="17"/>
  <c r="K194" i="17"/>
  <c r="K193" i="17"/>
  <c r="K192" i="17"/>
  <c r="K191" i="17"/>
  <c r="K190" i="17"/>
  <c r="K189" i="17"/>
  <c r="K188" i="17"/>
  <c r="K187" i="17"/>
  <c r="K186" i="17"/>
  <c r="K185" i="17"/>
  <c r="K184" i="17"/>
  <c r="K183" i="17"/>
  <c r="K182" i="17"/>
  <c r="K181" i="17"/>
  <c r="K180" i="17"/>
  <c r="K179" i="17"/>
  <c r="K178" i="17"/>
  <c r="K177" i="17"/>
  <c r="K176" i="17"/>
  <c r="K175" i="17"/>
  <c r="K174" i="17"/>
  <c r="K173" i="17"/>
  <c r="K172" i="17"/>
  <c r="K171" i="17"/>
  <c r="K170" i="17"/>
  <c r="K169" i="17"/>
  <c r="K168" i="17"/>
  <c r="K167" i="17"/>
  <c r="K166" i="17"/>
  <c r="K165" i="17"/>
  <c r="K164" i="17"/>
  <c r="K163" i="17"/>
  <c r="K162" i="17"/>
  <c r="K161" i="17"/>
  <c r="K160" i="17"/>
  <c r="K159" i="17"/>
  <c r="K158" i="17"/>
  <c r="K157" i="17"/>
  <c r="K156" i="17"/>
  <c r="K155" i="17"/>
  <c r="K154" i="17"/>
  <c r="K153" i="17"/>
  <c r="K152" i="17"/>
  <c r="K151" i="17"/>
  <c r="K150" i="17"/>
  <c r="K149" i="17"/>
  <c r="K148" i="17"/>
  <c r="K147" i="17"/>
  <c r="K146" i="17"/>
  <c r="K145" i="17"/>
  <c r="K144" i="17"/>
  <c r="K143" i="17"/>
  <c r="K142" i="17"/>
  <c r="K141" i="17"/>
  <c r="K140" i="17"/>
  <c r="K139" i="17"/>
  <c r="K138" i="17"/>
  <c r="K137" i="17"/>
  <c r="K136" i="17"/>
  <c r="K135" i="17"/>
  <c r="K134" i="17"/>
  <c r="K133" i="17"/>
  <c r="K132" i="17"/>
  <c r="K131" i="17"/>
  <c r="K130" i="17"/>
  <c r="K129" i="17"/>
  <c r="K128" i="17"/>
  <c r="K127" i="17"/>
  <c r="K126" i="17"/>
  <c r="K125" i="17"/>
  <c r="K124" i="17"/>
  <c r="K123" i="17"/>
  <c r="K122" i="17"/>
  <c r="K121" i="17"/>
  <c r="K120" i="17"/>
  <c r="K119" i="17"/>
  <c r="K118" i="17"/>
  <c r="K117" i="17"/>
  <c r="K116" i="17"/>
  <c r="K115" i="17"/>
  <c r="K114" i="17"/>
  <c r="K113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K2" i="17"/>
  <c r="M59" i="50"/>
  <c r="L59" i="50"/>
  <c r="K59" i="50"/>
  <c r="J59" i="50"/>
  <c r="M58" i="50"/>
  <c r="L58" i="50"/>
  <c r="K58" i="50"/>
  <c r="J58" i="50"/>
  <c r="M57" i="50"/>
  <c r="L57" i="50"/>
  <c r="K57" i="50"/>
  <c r="J57" i="50"/>
  <c r="M56" i="50"/>
  <c r="L56" i="50"/>
  <c r="K56" i="50"/>
  <c r="J56" i="50"/>
  <c r="M55" i="50"/>
  <c r="L55" i="50"/>
  <c r="K55" i="50"/>
  <c r="J55" i="50"/>
  <c r="M52" i="50"/>
  <c r="L52" i="50"/>
  <c r="K52" i="50"/>
  <c r="J52" i="50"/>
  <c r="M51" i="50"/>
  <c r="L51" i="50"/>
  <c r="K51" i="50"/>
  <c r="J51" i="50"/>
  <c r="M50" i="50"/>
  <c r="L50" i="50"/>
  <c r="K50" i="50"/>
  <c r="J50" i="50"/>
  <c r="M49" i="50"/>
  <c r="L49" i="50"/>
  <c r="K49" i="50"/>
  <c r="J49" i="50"/>
  <c r="M48" i="50"/>
  <c r="L48" i="50"/>
  <c r="K48" i="50"/>
  <c r="J48" i="50"/>
  <c r="N16" i="50"/>
  <c r="N31" i="50"/>
  <c r="M16" i="50"/>
  <c r="M31" i="50"/>
  <c r="L16" i="50"/>
  <c r="L31" i="50"/>
  <c r="K16" i="50"/>
  <c r="K31" i="50"/>
  <c r="J16" i="50"/>
  <c r="J31" i="50"/>
  <c r="N15" i="50"/>
  <c r="N30" i="50"/>
  <c r="M15" i="50"/>
  <c r="M30" i="50"/>
  <c r="L15" i="50"/>
  <c r="L30" i="50"/>
  <c r="K15" i="50"/>
  <c r="K30" i="50"/>
  <c r="J15" i="50"/>
  <c r="J30" i="50"/>
  <c r="N14" i="50"/>
  <c r="N29" i="50"/>
  <c r="M14" i="50"/>
  <c r="M29" i="50"/>
  <c r="L14" i="50"/>
  <c r="L29" i="50"/>
  <c r="K14" i="50"/>
  <c r="K29" i="50"/>
  <c r="J14" i="50"/>
  <c r="J29" i="50"/>
  <c r="N13" i="50"/>
  <c r="N28" i="50"/>
  <c r="M13" i="50"/>
  <c r="M28" i="50"/>
  <c r="L13" i="50"/>
  <c r="L28" i="50"/>
  <c r="K13" i="50"/>
  <c r="K28" i="50"/>
  <c r="J13" i="50"/>
  <c r="J28" i="50"/>
  <c r="N12" i="50"/>
  <c r="N27" i="50"/>
  <c r="M12" i="50"/>
  <c r="M27" i="50"/>
  <c r="L12" i="50"/>
  <c r="L27" i="50"/>
  <c r="K12" i="50"/>
  <c r="K27" i="50"/>
  <c r="J12" i="50"/>
  <c r="J27" i="50"/>
  <c r="N10" i="50"/>
  <c r="N24" i="50"/>
  <c r="M10" i="50"/>
  <c r="M24" i="50"/>
  <c r="L10" i="50"/>
  <c r="L24" i="50"/>
  <c r="K10" i="50"/>
  <c r="K24" i="50"/>
  <c r="J10" i="50"/>
  <c r="J24" i="50"/>
  <c r="N9" i="50"/>
  <c r="N23" i="50"/>
  <c r="M9" i="50"/>
  <c r="M23" i="50"/>
  <c r="L9" i="50"/>
  <c r="L23" i="50"/>
  <c r="K9" i="50"/>
  <c r="K23" i="50"/>
  <c r="J9" i="50"/>
  <c r="J23" i="50"/>
  <c r="N8" i="50"/>
  <c r="N22" i="50"/>
  <c r="M8" i="50"/>
  <c r="M22" i="50"/>
  <c r="L8" i="50"/>
  <c r="L22" i="50"/>
  <c r="K8" i="50"/>
  <c r="K22" i="50"/>
  <c r="J8" i="50"/>
  <c r="J22" i="50"/>
  <c r="N7" i="50"/>
  <c r="N21" i="50"/>
  <c r="M7" i="50"/>
  <c r="M21" i="50"/>
  <c r="L7" i="50"/>
  <c r="L21" i="50"/>
  <c r="K7" i="50"/>
  <c r="K21" i="50"/>
  <c r="J7" i="50"/>
  <c r="J21" i="50"/>
  <c r="N6" i="50"/>
  <c r="N20" i="50"/>
  <c r="M6" i="50"/>
  <c r="M20" i="50"/>
  <c r="L6" i="50"/>
  <c r="L20" i="50"/>
  <c r="K6" i="50"/>
  <c r="K20" i="50"/>
  <c r="J6" i="50"/>
  <c r="J20" i="50"/>
  <c r="L17" i="50"/>
  <c r="M17" i="50"/>
  <c r="R17" i="50"/>
  <c r="S17" i="50"/>
  <c r="J17" i="50"/>
  <c r="K17" i="50"/>
  <c r="P17" i="50"/>
  <c r="Q17" i="50"/>
  <c r="N17" i="50"/>
  <c r="R16" i="50"/>
  <c r="S16" i="50"/>
  <c r="P16" i="50"/>
  <c r="Q16" i="50"/>
  <c r="R15" i="50"/>
  <c r="S15" i="50"/>
  <c r="P15" i="50"/>
  <c r="Q15" i="50"/>
  <c r="R14" i="50"/>
  <c r="S14" i="50"/>
  <c r="P14" i="50"/>
  <c r="Q14" i="50"/>
  <c r="R13" i="50"/>
  <c r="S13" i="50"/>
  <c r="P13" i="50"/>
  <c r="Q13" i="50"/>
  <c r="R12" i="50"/>
  <c r="S12" i="50"/>
  <c r="P12" i="50"/>
  <c r="Q12" i="50"/>
  <c r="L11" i="50"/>
  <c r="M11" i="50"/>
  <c r="R11" i="50"/>
  <c r="S11" i="50"/>
  <c r="J11" i="50"/>
  <c r="K11" i="50"/>
  <c r="P11" i="50"/>
  <c r="Q11" i="50"/>
  <c r="N11" i="50"/>
  <c r="R10" i="50"/>
  <c r="S10" i="50"/>
  <c r="P10" i="50"/>
  <c r="Q10" i="50"/>
  <c r="R9" i="50"/>
  <c r="S9" i="50"/>
  <c r="P9" i="50"/>
  <c r="Q9" i="50"/>
  <c r="R8" i="50"/>
  <c r="S8" i="50"/>
  <c r="P8" i="50"/>
  <c r="Q8" i="50"/>
  <c r="R7" i="50"/>
  <c r="S7" i="50"/>
  <c r="P7" i="50"/>
  <c r="Q7" i="50"/>
  <c r="R6" i="50"/>
  <c r="S6" i="50"/>
  <c r="P6" i="50"/>
  <c r="Q6" i="50"/>
  <c r="L5" i="50"/>
  <c r="M5" i="50"/>
  <c r="R5" i="50"/>
  <c r="S5" i="50"/>
  <c r="J5" i="50"/>
  <c r="K5" i="50"/>
  <c r="P5" i="50"/>
  <c r="Q5" i="50"/>
  <c r="N5" i="50"/>
  <c r="P26" i="17"/>
  <c r="P27" i="17"/>
  <c r="P28" i="17"/>
  <c r="P29" i="17"/>
  <c r="P30" i="17"/>
  <c r="P31" i="17"/>
  <c r="P32" i="17"/>
  <c r="P33" i="17"/>
  <c r="K26" i="34"/>
  <c r="K27" i="34"/>
  <c r="K28" i="34"/>
  <c r="K29" i="34"/>
  <c r="K30" i="34"/>
  <c r="K31" i="34"/>
  <c r="K32" i="34"/>
  <c r="N16" i="42"/>
  <c r="N31" i="42"/>
  <c r="M16" i="42"/>
  <c r="M31" i="42"/>
  <c r="L16" i="42"/>
  <c r="L31" i="42"/>
  <c r="K16" i="42"/>
  <c r="K31" i="42"/>
  <c r="J16" i="42"/>
  <c r="J31" i="42"/>
  <c r="N15" i="42"/>
  <c r="N30" i="42"/>
  <c r="M15" i="42"/>
  <c r="M30" i="42"/>
  <c r="L15" i="42"/>
  <c r="L30" i="42"/>
  <c r="K15" i="42"/>
  <c r="K30" i="42"/>
  <c r="J15" i="42"/>
  <c r="J30" i="42"/>
  <c r="N14" i="42"/>
  <c r="N29" i="42"/>
  <c r="M14" i="42"/>
  <c r="M29" i="42"/>
  <c r="L14" i="42"/>
  <c r="L29" i="42"/>
  <c r="K14" i="42"/>
  <c r="K29" i="42"/>
  <c r="J14" i="42"/>
  <c r="J29" i="42"/>
  <c r="N13" i="42"/>
  <c r="N28" i="42"/>
  <c r="M13" i="42"/>
  <c r="M28" i="42"/>
  <c r="L13" i="42"/>
  <c r="L28" i="42"/>
  <c r="K13" i="42"/>
  <c r="K28" i="42"/>
  <c r="J13" i="42"/>
  <c r="J28" i="42"/>
  <c r="N12" i="42"/>
  <c r="N27" i="42"/>
  <c r="M12" i="42"/>
  <c r="M27" i="42"/>
  <c r="L12" i="42"/>
  <c r="L27" i="42"/>
  <c r="K12" i="42"/>
  <c r="K27" i="42"/>
  <c r="J12" i="42"/>
  <c r="J27" i="42"/>
  <c r="N10" i="42"/>
  <c r="N24" i="42"/>
  <c r="M10" i="42"/>
  <c r="M24" i="42"/>
  <c r="L10" i="42"/>
  <c r="L24" i="42"/>
  <c r="K10" i="42"/>
  <c r="K24" i="42"/>
  <c r="J10" i="42"/>
  <c r="J24" i="42"/>
  <c r="N9" i="42"/>
  <c r="N23" i="42"/>
  <c r="M9" i="42"/>
  <c r="M23" i="42"/>
  <c r="L9" i="42"/>
  <c r="L23" i="42"/>
  <c r="K9" i="42"/>
  <c r="K23" i="42"/>
  <c r="J9" i="42"/>
  <c r="J23" i="42"/>
  <c r="N8" i="42"/>
  <c r="N22" i="42"/>
  <c r="M8" i="42"/>
  <c r="M22" i="42"/>
  <c r="L8" i="42"/>
  <c r="L22" i="42"/>
  <c r="K8" i="42"/>
  <c r="K22" i="42"/>
  <c r="J8" i="42"/>
  <c r="J22" i="42"/>
  <c r="N7" i="42"/>
  <c r="N21" i="42"/>
  <c r="M7" i="42"/>
  <c r="M21" i="42"/>
  <c r="L7" i="42"/>
  <c r="L21" i="42"/>
  <c r="K7" i="42"/>
  <c r="K21" i="42"/>
  <c r="J7" i="42"/>
  <c r="J21" i="42"/>
  <c r="N6" i="42"/>
  <c r="N20" i="42"/>
  <c r="M6" i="42"/>
  <c r="M20" i="42"/>
  <c r="L6" i="42"/>
  <c r="L20" i="42"/>
  <c r="K6" i="42"/>
  <c r="K20" i="42"/>
  <c r="J6" i="42"/>
  <c r="J20" i="42"/>
  <c r="N17" i="42"/>
  <c r="M17" i="42"/>
  <c r="L17" i="42"/>
  <c r="K17" i="42"/>
  <c r="J17" i="42"/>
  <c r="N11" i="42"/>
  <c r="M11" i="42"/>
  <c r="L11" i="42"/>
  <c r="K11" i="42"/>
  <c r="J11" i="42"/>
  <c r="N5" i="42"/>
  <c r="M5" i="42"/>
  <c r="L5" i="42"/>
  <c r="K5" i="42"/>
  <c r="J5" i="42"/>
  <c r="N16" i="41"/>
  <c r="N31" i="41"/>
  <c r="M16" i="41"/>
  <c r="M31" i="41"/>
  <c r="L16" i="41"/>
  <c r="L31" i="41"/>
  <c r="K16" i="41"/>
  <c r="K31" i="41"/>
  <c r="J16" i="41"/>
  <c r="J31" i="41"/>
  <c r="N15" i="41"/>
  <c r="N30" i="41"/>
  <c r="M15" i="41"/>
  <c r="M30" i="41"/>
  <c r="L15" i="41"/>
  <c r="L30" i="41"/>
  <c r="K15" i="41"/>
  <c r="K30" i="41"/>
  <c r="J15" i="41"/>
  <c r="J30" i="41"/>
  <c r="N14" i="41"/>
  <c r="N29" i="41"/>
  <c r="M14" i="41"/>
  <c r="M29" i="41"/>
  <c r="L14" i="41"/>
  <c r="L29" i="41"/>
  <c r="K14" i="41"/>
  <c r="K29" i="41"/>
  <c r="J14" i="41"/>
  <c r="J29" i="41"/>
  <c r="N13" i="41"/>
  <c r="N28" i="41"/>
  <c r="M13" i="41"/>
  <c r="M28" i="41"/>
  <c r="L13" i="41"/>
  <c r="L28" i="41"/>
  <c r="K13" i="41"/>
  <c r="K28" i="41"/>
  <c r="J13" i="41"/>
  <c r="J28" i="41"/>
  <c r="N12" i="41"/>
  <c r="N27" i="41"/>
  <c r="M12" i="41"/>
  <c r="M27" i="41"/>
  <c r="L12" i="41"/>
  <c r="L27" i="41"/>
  <c r="K12" i="41"/>
  <c r="K27" i="41"/>
  <c r="J12" i="41"/>
  <c r="J27" i="41"/>
  <c r="N10" i="41"/>
  <c r="N24" i="41"/>
  <c r="M10" i="41"/>
  <c r="M24" i="41"/>
  <c r="L10" i="41"/>
  <c r="L24" i="41"/>
  <c r="K10" i="41"/>
  <c r="K24" i="41"/>
  <c r="J10" i="41"/>
  <c r="J24" i="41"/>
  <c r="N9" i="41"/>
  <c r="N23" i="41"/>
  <c r="M9" i="41"/>
  <c r="M23" i="41"/>
  <c r="L9" i="41"/>
  <c r="L23" i="41"/>
  <c r="K9" i="41"/>
  <c r="K23" i="41"/>
  <c r="J9" i="41"/>
  <c r="J23" i="41"/>
  <c r="N8" i="41"/>
  <c r="N22" i="41"/>
  <c r="M8" i="41"/>
  <c r="M22" i="41"/>
  <c r="L8" i="41"/>
  <c r="L22" i="41"/>
  <c r="K8" i="41"/>
  <c r="K22" i="41"/>
  <c r="J8" i="41"/>
  <c r="J22" i="41"/>
  <c r="N7" i="41"/>
  <c r="N21" i="41"/>
  <c r="M7" i="41"/>
  <c r="M21" i="41"/>
  <c r="L7" i="41"/>
  <c r="L21" i="41"/>
  <c r="K7" i="41"/>
  <c r="K21" i="41"/>
  <c r="J7" i="41"/>
  <c r="J21" i="41"/>
  <c r="N6" i="41"/>
  <c r="N20" i="41"/>
  <c r="M6" i="41"/>
  <c r="M20" i="41"/>
  <c r="L6" i="41"/>
  <c r="L20" i="41"/>
  <c r="K6" i="41"/>
  <c r="K20" i="41"/>
  <c r="J6" i="41"/>
  <c r="J20" i="41"/>
  <c r="L17" i="41"/>
  <c r="M17" i="41"/>
  <c r="J17" i="41"/>
  <c r="K17" i="41"/>
  <c r="N17" i="41"/>
  <c r="L11" i="41"/>
  <c r="M11" i="41"/>
  <c r="J11" i="41"/>
  <c r="K11" i="41"/>
  <c r="N11" i="41"/>
  <c r="L5" i="41"/>
  <c r="M5" i="41"/>
  <c r="J5" i="41"/>
  <c r="K5" i="41"/>
  <c r="N5" i="41"/>
  <c r="K22" i="34"/>
  <c r="K23" i="34"/>
  <c r="K24" i="34"/>
  <c r="K25" i="34"/>
  <c r="P22" i="17"/>
  <c r="P23" i="17"/>
  <c r="P24" i="17"/>
  <c r="P25" i="17"/>
  <c r="K12" i="18"/>
  <c r="K27" i="18"/>
  <c r="L12" i="18"/>
  <c r="L27" i="18"/>
  <c r="M12" i="18"/>
  <c r="M27" i="18"/>
  <c r="N12" i="18"/>
  <c r="N27" i="18"/>
  <c r="K13" i="18"/>
  <c r="K28" i="18"/>
  <c r="L13" i="18"/>
  <c r="L28" i="18"/>
  <c r="M13" i="18"/>
  <c r="M28" i="18"/>
  <c r="N13" i="18"/>
  <c r="N28" i="18"/>
  <c r="K14" i="18"/>
  <c r="K29" i="18"/>
  <c r="L14" i="18"/>
  <c r="L29" i="18"/>
  <c r="M14" i="18"/>
  <c r="M29" i="18"/>
  <c r="N14" i="18"/>
  <c r="N29" i="18"/>
  <c r="K15" i="18"/>
  <c r="K30" i="18"/>
  <c r="L15" i="18"/>
  <c r="L30" i="18"/>
  <c r="M15" i="18"/>
  <c r="M30" i="18"/>
  <c r="N15" i="18"/>
  <c r="N30" i="18"/>
  <c r="K16" i="18"/>
  <c r="K31" i="18"/>
  <c r="L16" i="18"/>
  <c r="L31" i="18"/>
  <c r="M16" i="18"/>
  <c r="M31" i="18"/>
  <c r="N16" i="18"/>
  <c r="N31" i="18"/>
  <c r="J13" i="18"/>
  <c r="J28" i="18"/>
  <c r="J14" i="18"/>
  <c r="J29" i="18"/>
  <c r="J15" i="18"/>
  <c r="J30" i="18"/>
  <c r="J16" i="18"/>
  <c r="J31" i="18"/>
  <c r="J12" i="18"/>
  <c r="J27" i="18"/>
  <c r="K17" i="18"/>
  <c r="L17" i="18"/>
  <c r="M17" i="18"/>
  <c r="N17" i="18"/>
  <c r="J17" i="18"/>
  <c r="K11" i="18"/>
  <c r="L11" i="18"/>
  <c r="M11" i="18"/>
  <c r="N11" i="18"/>
  <c r="J11" i="18"/>
  <c r="J7" i="18"/>
  <c r="J21" i="18"/>
  <c r="K7" i="18"/>
  <c r="K21" i="18"/>
  <c r="L7" i="18"/>
  <c r="L21" i="18"/>
  <c r="M7" i="18"/>
  <c r="M21" i="18"/>
  <c r="N7" i="18"/>
  <c r="N21" i="18"/>
  <c r="J8" i="18"/>
  <c r="J22" i="18"/>
  <c r="K8" i="18"/>
  <c r="K22" i="18"/>
  <c r="L8" i="18"/>
  <c r="L22" i="18"/>
  <c r="M8" i="18"/>
  <c r="M22" i="18"/>
  <c r="N8" i="18"/>
  <c r="N22" i="18"/>
  <c r="J9" i="18"/>
  <c r="J23" i="18"/>
  <c r="K9" i="18"/>
  <c r="K23" i="18"/>
  <c r="L9" i="18"/>
  <c r="L23" i="18"/>
  <c r="M9" i="18"/>
  <c r="M23" i="18"/>
  <c r="N9" i="18"/>
  <c r="N23" i="18"/>
  <c r="J10" i="18"/>
  <c r="J24" i="18"/>
  <c r="K10" i="18"/>
  <c r="K24" i="18"/>
  <c r="L10" i="18"/>
  <c r="L24" i="18"/>
  <c r="M10" i="18"/>
  <c r="M24" i="18"/>
  <c r="N10" i="18"/>
  <c r="N24" i="18"/>
  <c r="K6" i="18"/>
  <c r="K20" i="18"/>
  <c r="L6" i="18"/>
  <c r="L20" i="18"/>
  <c r="M6" i="18"/>
  <c r="M20" i="18"/>
  <c r="N6" i="18"/>
  <c r="N20" i="18"/>
  <c r="J6" i="18"/>
  <c r="J20" i="18"/>
  <c r="K5" i="18"/>
  <c r="L5" i="18"/>
  <c r="M5" i="18"/>
  <c r="N5" i="18"/>
  <c r="J5" i="18"/>
  <c r="K3" i="34"/>
  <c r="K4" i="34"/>
  <c r="K5" i="34"/>
  <c r="K6" i="34"/>
  <c r="K7" i="34"/>
  <c r="K8" i="34"/>
  <c r="K9" i="34"/>
  <c r="K10" i="34"/>
  <c r="K11" i="34"/>
  <c r="K12" i="34"/>
  <c r="K13" i="34"/>
  <c r="K14" i="34"/>
  <c r="K15" i="34"/>
  <c r="K16" i="34"/>
  <c r="K17" i="34"/>
  <c r="K18" i="34"/>
  <c r="K19" i="34"/>
  <c r="K20" i="34"/>
  <c r="K21" i="34"/>
  <c r="P3" i="17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" i="17"/>
  <c r="P17" i="18"/>
  <c r="Q17" i="18"/>
  <c r="R17" i="18"/>
  <c r="S17" i="18"/>
  <c r="R16" i="18"/>
  <c r="S16" i="18"/>
  <c r="R15" i="18"/>
  <c r="S15" i="18"/>
  <c r="R14" i="18"/>
  <c r="S14" i="18"/>
  <c r="R13" i="18"/>
  <c r="S13" i="18"/>
  <c r="R12" i="18"/>
  <c r="S12" i="18"/>
  <c r="R11" i="18"/>
  <c r="S11" i="18"/>
  <c r="R10" i="18"/>
  <c r="S10" i="18"/>
  <c r="R9" i="18"/>
  <c r="S9" i="18"/>
  <c r="R8" i="18"/>
  <c r="S8" i="18"/>
  <c r="R7" i="18"/>
  <c r="S7" i="18"/>
  <c r="R6" i="18"/>
  <c r="S6" i="18"/>
  <c r="R5" i="18"/>
  <c r="S5" i="18"/>
  <c r="P6" i="18"/>
  <c r="Q6" i="18"/>
  <c r="P7" i="18"/>
  <c r="Q7" i="18"/>
  <c r="P8" i="18"/>
  <c r="Q8" i="18"/>
  <c r="P9" i="18"/>
  <c r="Q9" i="18"/>
  <c r="P10" i="18"/>
  <c r="Q10" i="18"/>
  <c r="P11" i="18"/>
  <c r="Q11" i="18"/>
  <c r="P12" i="18"/>
  <c r="Q12" i="18"/>
  <c r="P13" i="18"/>
  <c r="Q13" i="18"/>
  <c r="P14" i="18"/>
  <c r="Q14" i="18"/>
  <c r="P15" i="18"/>
  <c r="Q15" i="18"/>
  <c r="P16" i="18"/>
  <c r="Q16" i="18"/>
  <c r="P5" i="18"/>
  <c r="Q5" i="18"/>
</calcChain>
</file>

<file path=xl/sharedStrings.xml><?xml version="1.0" encoding="utf-8"?>
<sst xmlns="http://schemas.openxmlformats.org/spreadsheetml/2006/main" count="5627" uniqueCount="1400">
  <si>
    <t>file</t>
  </si>
  <si>
    <t>Async</t>
  </si>
  <si>
    <t>Std</t>
  </si>
  <si>
    <t>SuccessRate</t>
  </si>
  <si>
    <t>tD</t>
  </si>
  <si>
    <t>tW</t>
  </si>
  <si>
    <t>condition</t>
  </si>
  <si>
    <t>p4-200_100_0_p_a1_r0-2017_08_29_13_15_49.csv</t>
  </si>
  <si>
    <t>PhyTrad</t>
  </si>
  <si>
    <t>p4-200_100_0_p_a2_r0-2017_08_29_13_31_34.csv</t>
  </si>
  <si>
    <t>PhyMax</t>
  </si>
  <si>
    <t>p4-200_100_0_t_a1_r0-2017_08_29_16_03_40.csv</t>
  </si>
  <si>
    <t>TchTrad</t>
  </si>
  <si>
    <t>p4-200_100_0_t_a2_r0-2017_08_29_15_56_41.csv</t>
  </si>
  <si>
    <t>TchMax</t>
  </si>
  <si>
    <t>p4-200_50_0_p_a1_r0-2017_08_29_13_15_22.csv</t>
  </si>
  <si>
    <t>p4-200_50_0_p_a2_r0-2017_08_29_13_31_10.csv</t>
  </si>
  <si>
    <t>p4-200_50_0_t_a1_r0-2017_08_29_16_01_58.csv</t>
  </si>
  <si>
    <t>p4-200_50_0_t_a2_r0-2017_08_29_15_58_08.csv</t>
  </si>
  <si>
    <t>p4-300_100_0_p_a1_r0-2017_08_29_13_16_15.csv</t>
  </si>
  <si>
    <t>p4-300_100_0_p_a2_r0-2017_08_29_13_27_08.csv</t>
  </si>
  <si>
    <t>p4-300_100_0_t_a1_r0-2017_08_29_16_02_22.csv</t>
  </si>
  <si>
    <t>p4-300_100_0_t_a2_r0-2017_08_29_15_53_47.csv</t>
  </si>
  <si>
    <t>p4-300_50_0_p_a1_r0-2017_08_29_13_14_48.csv</t>
  </si>
  <si>
    <t>p4-300_50_0_p_a2_r0-2017_08_29_13_28_36.csv</t>
  </si>
  <si>
    <t>p4-300_50_0_t_a1_r0-2017_08_29_16_06_36.csv</t>
  </si>
  <si>
    <t>p4-300_50_0_t_a2_r0-2017_08_29_15_55_03.csv</t>
  </si>
  <si>
    <t>p4-400_100_0_p_a1_r0-2017_08_29_13_10_54.csv</t>
  </si>
  <si>
    <t>p4-400_100_0_p_a2_r0-2017_08_29_13_24_16.csv</t>
  </si>
  <si>
    <t>p4-400_100_0_t_a1_r0-2017_08_29_16_04_56.csv</t>
  </si>
  <si>
    <t>p4-400_100_0_t_a2_r0-2017_08_29_15_53_04.csv</t>
  </si>
  <si>
    <t>p4-400_50_0_p_a1_r0-2017_08_29_13_13_56.csv</t>
  </si>
  <si>
    <t>p4-400_50_0_p_a2_r0-2017_08_29_13_27_41.csv</t>
  </si>
  <si>
    <t>p4-400_50_0_t_a1_r0-2017_08_29_16_02_55.csv</t>
  </si>
  <si>
    <t>p4-400_50_0_t_a2_r0-2017_08_29_15_54_20.csv</t>
  </si>
  <si>
    <t>p4-500_100_0_p_a1_r0-2017_08_29_13_17_54.csv</t>
  </si>
  <si>
    <t>p4-500_100_0_p_a2_r0-2017_08_29_13_29_12.csv</t>
  </si>
  <si>
    <t>p4-500_100_0_t_a1_r0-2017_08_29_16_04_03.csv</t>
  </si>
  <si>
    <t>p4-500_100_0_t_a2_r0-2017_08_29_15_58_32.csv</t>
  </si>
  <si>
    <t>p4-500_50_0_p_a1_r0-2017_08_29_13_13_02.csv</t>
  </si>
  <si>
    <t>p4-500_50_0_p_a2_r0-2017_08_29_13_26_07.csv</t>
  </si>
  <si>
    <t>p4-500_50_0_t_a1_r0-2017_08_29_16_05_43.csv</t>
  </si>
  <si>
    <t>p4-500_50_0_t_a2_r0-2017_08_29_15_52_11.csv</t>
  </si>
  <si>
    <t>p4-600_100_0_p_a1_r0-2017_08_29_13_11_37.csv</t>
  </si>
  <si>
    <t>p4-600_100_0_p_a2_r0-2017_08_29_13_30_06.csv</t>
  </si>
  <si>
    <t>p4-600_100_0_t_a1_r0-2017_08_29_16_07_10.csv</t>
  </si>
  <si>
    <t>p4-600_100_0_t_a2_r0-2017_08_29_15_55_37.csv</t>
  </si>
  <si>
    <t>p4-600_50_0_p_a1_r0-2017_08_29_13_16_50.csv</t>
  </si>
  <si>
    <t>p4-600_50_0_p_a2_r0-2017_08_29_13_25_01.csv</t>
  </si>
  <si>
    <t>p4-600_50_0_t_a1_r0-2017_08_29_16_08_15.csv</t>
  </si>
  <si>
    <t>p4-600_50_0_t_a2_r0-2017_08_29_15_57_04.csv</t>
  </si>
  <si>
    <t>p1-200_50_0_p_a1_r0-2017_08_28_14_49_06.csv</t>
  </si>
  <si>
    <t>p1-200_50_0_p_a2_r0-2017_08_28_15_39_45.csv</t>
  </si>
  <si>
    <t>p1-200_50_0_t_a1_r0-2017_08_28_15_06_23.csv</t>
  </si>
  <si>
    <t>p1-200_50_0_t_a2_r0-2017_08_28_15_23_07.csv</t>
  </si>
  <si>
    <t>p1-200_100_0_p_a1_r0-2017_08_28_14_53_35.csv</t>
  </si>
  <si>
    <t>p1-200_100_0_p_a2_r0-2017_08_28_15_40_12.csv</t>
  </si>
  <si>
    <t>p1-200_100_0_t_a1_r0-2017_08_28_15_08_08.csv</t>
  </si>
  <si>
    <t>p1-200_100_0_t_a2_r0-2017_08_28_15_25_15.csv</t>
  </si>
  <si>
    <t>p1-300_50_0_p_a1_r0-2017_08_28_14_51_59.csv</t>
  </si>
  <si>
    <t>p1-300_50_0_p_a2_r0-2017_08_28_15_39_05.csv</t>
  </si>
  <si>
    <t>p1-300_50_0_t_a1_r0-2017_08_28_15_13_31.csv</t>
  </si>
  <si>
    <t>p1-300_50_0_t_a2_r0-2017_08_28_15_26_49.csv</t>
  </si>
  <si>
    <t>p1-300_100_0_p_a1_r0-2017_08_28_14_57_32.csv</t>
  </si>
  <si>
    <t>p1-300_100_0_p_a2_r0-2017_08_28_15_37_11.csv</t>
  </si>
  <si>
    <t>p1-300_100_0_t_a1_r0-2017_08_28_15_11_48.csv</t>
  </si>
  <si>
    <t>p1-300_100_0_t_a2_r0-2017_08_28_15_24_33.csv</t>
  </si>
  <si>
    <t>p1-400_50_0_p_a1_r0-2017_08_28_14_54_03.csv</t>
  </si>
  <si>
    <t>p1-400_50_0_p_a2_r0-2017_08_28_15_35_13.csv</t>
  </si>
  <si>
    <t>p1-400_50_0_t_a1_r0-2017_08_28_15_10_55.csv</t>
  </si>
  <si>
    <t>p1-400_50_0_t_a2_r0-2017_08_28_15_23_40.csv</t>
  </si>
  <si>
    <t>p1-400_100_0_p_a1_r0-2017_08_28_14_52_39.csv</t>
  </si>
  <si>
    <t>p1-400_100_0_p_a2_r0-2017_08_28_15_42_58.csv</t>
  </si>
  <si>
    <t>p1-400_100_0_t_a1_r0-2017_08_28_15_08_35.csv</t>
  </si>
  <si>
    <t>p1-400_100_0_t_a2_r0-2017_08_28_15_27_28.csv</t>
  </si>
  <si>
    <t>p1-500_50_0_p_a1_r0-2017_08_28_14_49_35.csv</t>
  </si>
  <si>
    <t>p1-500_50_0_p_a2_r0-2017_08_28_15_41_54.csv</t>
  </si>
  <si>
    <t>p1-500_50_0_t_a1_r0-2017_08_28_15_12_27.csv</t>
  </si>
  <si>
    <t>p1-500_50_0_t_a2_r0-2017_08_28_15_25_45.csv</t>
  </si>
  <si>
    <t>p1-500_100_0_p_a1_r0-2017_08_28_14_54_56.csv</t>
  </si>
  <si>
    <t>p1-500_100_0_p_a2_r0-2017_08_28_15_36_06.csv</t>
  </si>
  <si>
    <t>p1-500_100_0_t_a1_r0-2017_08_28_15_14_11.csv</t>
  </si>
  <si>
    <t>p1-500_100_0_t_a2_r0-2017_08_28_15_21_59.csv</t>
  </si>
  <si>
    <t>p1-600_50_0_p_a1_r0-2017_08_28_14_47_47.csv</t>
  </si>
  <si>
    <t>p1-600_50_0_p_a2_r0-2017_08_28_15_40_39.csv</t>
  </si>
  <si>
    <t>p1-600_50_0_t_a1_r0-2017_08_28_15_15_15.csv</t>
  </si>
  <si>
    <t>p1-600_50_0_t_a2_r0-2017_08_28_15_29_39.csv</t>
  </si>
  <si>
    <t>p1-600_100_0_p_a1_r0-2017_08_28_14_50_41.csv</t>
  </si>
  <si>
    <t>p1-600_100_0_p_a2_r0-2017_08_28_15_37_50.csv</t>
  </si>
  <si>
    <t>p1-600_100_0_t_a1_r0-2017_08_28_15_06_51.csv</t>
  </si>
  <si>
    <t>p1-600_100_0_t_a2_r0-2017_08_28_15_28_22.csv</t>
  </si>
  <si>
    <t>p2-200_50_0_p_a1_r0-2017_08_28_16_42_10.csv</t>
  </si>
  <si>
    <t>p2-200_50_0_p_a2_r0-2017_08_28_16_29_51.csv</t>
  </si>
  <si>
    <t>p2-200_50_0_t_a1_r0-2017_08_28_16_23_50.csv</t>
  </si>
  <si>
    <t>p2-200_50_0_t_a2_r0-2017_08_28_16_47_46.csv</t>
  </si>
  <si>
    <t>p2-200_100_0_p_a1_r0-2017_08_28_16_42_32.csv</t>
  </si>
  <si>
    <t>p2-200_100_0_p_a2_r0-2017_08_28_16_27_06.csv</t>
  </si>
  <si>
    <t>p2-200_100_0_t_a1_r0-2017_08_28_16_17_29.csv</t>
  </si>
  <si>
    <t>p2-200_100_0_t_a2_r0-2017_08_28_16_47_24.csv</t>
  </si>
  <si>
    <t>p2-300_50_0_p_a1_r0-2017_08_28_16_42_53.csv</t>
  </si>
  <si>
    <t>p2-300_50_0_p_a2_r0-2017_08_28_16_34_41.csv</t>
  </si>
  <si>
    <t>p2-300_50_0_t_a1_r0-2017_08_28_16_17_55.csv</t>
  </si>
  <si>
    <t>p2-300_50_0_t_a2_r0-2017_08_28_16_48_07.csv</t>
  </si>
  <si>
    <t>p2-300_100_0_p_a1_r0-2017_08_28_16_42_58.csv</t>
  </si>
  <si>
    <t>p2-300_100_0_p_a2_r0-2017_08_28_16_32_14.csv</t>
  </si>
  <si>
    <t>p2-300_100_0_t_a1_r0-2017_08_28_16_15_46.csv</t>
  </si>
  <si>
    <t>p2-300_100_0_t_a2_r0-2017_08_28_16_51_12.csv</t>
  </si>
  <si>
    <t>p2-400_50_0_p_a1_r0-2017_08_28_16_41_29.csv</t>
  </si>
  <si>
    <t>p2-400_50_0_p_a2_r0-2017_08_28_16_29_00.csv</t>
  </si>
  <si>
    <t>p2-400_50_0_t_a1_r0-2017_08_28_16_22_10.csv</t>
  </si>
  <si>
    <t>p2-400_50_0_t_a2_r0-2017_08_28_16_50_29.csv</t>
  </si>
  <si>
    <t>p2-400_100_0_p_a1_r0-2017_08_28_16_37_53.csv</t>
  </si>
  <si>
    <t>p2-400_100_0_p_a2_r0-2017_08_28_16_31_30.csv</t>
  </si>
  <si>
    <t>p2-400_100_0_t_a1_r0-2017_08_28_16_23_00.csv</t>
  </si>
  <si>
    <t>p2-400_100_0_t_a2_r0-2017_08_28_16_46_42.csv</t>
  </si>
  <si>
    <t>p2-500_50_0_p_a1_r0-2017_08_28_16_37_00.csv</t>
  </si>
  <si>
    <t>p2-500_50_0_p_a2_r0-2017_08_28_16_30_17.csv</t>
  </si>
  <si>
    <t>p2-500_50_0_t_a1_r0-2017_08_28_16_18_33.csv</t>
  </si>
  <si>
    <t>p2-500_50_0_t_a2_r0-2017_08_28_16_48_47.csv</t>
  </si>
  <si>
    <t>p2-500_100_0_p_a1_r0-2017_08_28_16_38_35.csv</t>
  </si>
  <si>
    <t>p2-500_100_0_p_a2_r0-2017_08_28_16_33_49.csv</t>
  </si>
  <si>
    <t>p2-500_100_0_t_a1_r0-2017_08_28_16_16_25.csv</t>
  </si>
  <si>
    <t>p2-500_100_0_t_a2_r0-2017_08_28_16_49_38.csv</t>
  </si>
  <si>
    <t>p2-600_50_0_p_a1_r0-2017_08_28_16_40_32.csv</t>
  </si>
  <si>
    <t>p2-600_50_0_p_a2_r0-2017_08_28_16_32_46.csv</t>
  </si>
  <si>
    <t>p2-600_50_0_t_a1_r0-2017_08_28_16_20_55.csv</t>
  </si>
  <si>
    <t>p2-600_50_0_t_a2_r0-2017_08_28_16_51_10.csv</t>
  </si>
  <si>
    <t>p2-600_100_0_p_a1_r0-2017_08_28_16_39_29.csv</t>
  </si>
  <si>
    <t>p2-600_100_0_p_a2_r0-2017_08_28_16_27_45.csv</t>
  </si>
  <si>
    <t>p2-600_100_0_t_a1_r0-2017_08_28_16_19_36.csv</t>
  </si>
  <si>
    <t>p2-600_100_0_t_a2_r0-2017_08_28_16_48_39.csv</t>
  </si>
  <si>
    <t>Success rate</t>
  </si>
  <si>
    <t>p3-200_50_0_p_a1_r0-2017_08_29_12_11_53.csv</t>
  </si>
  <si>
    <t>p3-200_50_0_p_a2_r0-2017_08_29_11_28_01.csv</t>
  </si>
  <si>
    <t>p3-200_50_0_t_a1_r0-2017_08_29_11_57_55.csv</t>
  </si>
  <si>
    <t>p3-200_50_0_t_a2_r0-2017_08_29_11_47_23.csv</t>
  </si>
  <si>
    <t>p3-200_100_0_p_a1_r0-2017_08_29_12_09_34.csv</t>
  </si>
  <si>
    <t>p3-200_100_0_p_a2_r0-2017_08_29_11_33_27.csv</t>
  </si>
  <si>
    <t>p3-200_100_0_t_a1_r0-2017_08_29_11_52_12.csv</t>
  </si>
  <si>
    <t>p3-200_100_0_t_a2_r0-2017_08_29_11_40_22.csv</t>
  </si>
  <si>
    <t>p3-300_50_0_p_a1_r0-2017_08_29_12_13_19.csv</t>
  </si>
  <si>
    <t>p3-300_50_0_p_a2_r0-2017_08_29_11_24_00.csv</t>
  </si>
  <si>
    <t>p3-300_50_0_t_a1_r0-2017_08_29_11_58_20.csv</t>
  </si>
  <si>
    <t>p3-300_50_0_t_a2_r0-2017_08_29_11_42_21.csv</t>
  </si>
  <si>
    <t>p3-300_100_0_p_a1_r0-2017_08_29_12_13_53.csv</t>
  </si>
  <si>
    <t>p3-300_100_0_p_a2_r0-2017_08_29_11_22_36.csv</t>
  </si>
  <si>
    <t>p3-300_100_0_t_a1_r0-2017_08_29_11_52_36.csv</t>
  </si>
  <si>
    <t>p3-300_100_0_t_a2_r0-2017_08_29_11_47_50.csv</t>
  </si>
  <si>
    <t>p3-400_50_0_p_a1_r0-2017_08_29_12_08_50.csv</t>
  </si>
  <si>
    <t>p3-400_50_0_p_a2_r0-2017_08_29_11_28_40.csv</t>
  </si>
  <si>
    <t>p3-400_50_0_t_a1_r0-2017_08_29_12_00_06.csv</t>
  </si>
  <si>
    <t>p3-400_50_0_t_a2_r0-2017_08_29_11_43_12.csv</t>
  </si>
  <si>
    <t>p3-400_100_0_p_a1_r0-2017_08_29_12_11_06.csv</t>
  </si>
  <si>
    <t>p3-400_100_0_p_a2_r0-2017_08_29_11_31_01.csv</t>
  </si>
  <si>
    <t>p3-400_100_0_t_a1_r0-2017_08_29_11_54_20.csv</t>
  </si>
  <si>
    <t>p3-400_100_0_t_a2_r0-2017_08_29_11_45_39.csv</t>
  </si>
  <si>
    <t>p3-500_50_0_p_a1_r0-2017_08_29_12_12_26.csv</t>
  </si>
  <si>
    <t>p3-500_50_0_p_a2_r0-2017_08_29_11_29_58.csv</t>
  </si>
  <si>
    <t>p3-500_50_0_t_a1_r0-2017_08_29_11_53_20.csv</t>
  </si>
  <si>
    <t>p3-500_50_0_t_a2_r0-2017_08_29_11_39_24.csv</t>
  </si>
  <si>
    <t>p3-500_100_0_p_a1_r0-2017_08_29_12_06_31.csv</t>
  </si>
  <si>
    <t>p3-500_100_0_p_a2_r0-2017_08_29_11_31_56.csv</t>
  </si>
  <si>
    <t>p3-500_100_0_t_a1_r0-2017_08_29_11_55_17.csv</t>
  </si>
  <si>
    <t>p3-500_100_0_t_a2_r0-2017_08_29_11_46_27.csv</t>
  </si>
  <si>
    <t>p3-600_50_0_p_a1_r0-2017_08_29_12_10_00.csv</t>
  </si>
  <si>
    <t>p3-600_50_0_p_a2_r0-2017_08_29_11_24_53.csv</t>
  </si>
  <si>
    <t>p3-600_50_0_t_a1_r0-2017_08_29_11_56_44.csv</t>
  </si>
  <si>
    <t>p3-600_50_0_t_a2_r0-2017_08_29_11_41_03.csv</t>
  </si>
  <si>
    <t>p3-600_100_0_p_a1_r0-2017_08_29_12_07_25.csv</t>
  </si>
  <si>
    <t>p3-600_100_0_p_a2_r0-2017_08_29_11_26_12.csv</t>
  </si>
  <si>
    <t>p3-600_100_0_t_a1_r0-2017_08_29_11_58_56.csv</t>
  </si>
  <si>
    <t>p3-600_100_0_t_a2_r0-2017_08_29_11_44_03.csv</t>
  </si>
  <si>
    <t>p5-200_50_0_p_a1_r0-2017_08_29_14_30_44.csv</t>
  </si>
  <si>
    <t>p5-200_50_0_p_a2_r0-2017_08_29_15_07_41.csv</t>
  </si>
  <si>
    <t>p5-200_50_0_t_a1_r0-2017_08_29_14_45_15.csv</t>
  </si>
  <si>
    <t>p5-200_50_0_t_a2_r0-2017_08_29_14_55_59.csv</t>
  </si>
  <si>
    <t>p5-200_100_0_p_a1_r0-2017_08_29_14_31_12.csv</t>
  </si>
  <si>
    <t>p5-200_100_0_p_a2_r0-2017_08_29_15_06_44.csv</t>
  </si>
  <si>
    <t>p5-200_100_0_t_a1_r0-2017_08_29_14_41_34.csv</t>
  </si>
  <si>
    <t>p5-200_100_0_t_a2_r0-2017_08_29_14_54_17.csv</t>
  </si>
  <si>
    <t>p5-300_50_0_p_a1_r0-2017_08_29_14_35_56.csv</t>
  </si>
  <si>
    <t>p5-300_50_0_p_a2_r0-2017_08_29_15_06_11.csv</t>
  </si>
  <si>
    <t>p5-300_50_0_t_a1_r0-2017_08_29_14_46_43.csv</t>
  </si>
  <si>
    <t>p5-300_50_0_t_a2_r0-2017_08_29_14_50_42.csv</t>
  </si>
  <si>
    <t>p5-300_100_0_p_a1_r0-2017_08_29_14_31_35.csv</t>
  </si>
  <si>
    <t>p5-300_100_0_p_a2_r0-2017_08_29_15_07_07.csv</t>
  </si>
  <si>
    <t>p5-300_100_0_t_a1_r0-2017_08_29_14_43_47.csv</t>
  </si>
  <si>
    <t>p5-300_100_0_t_a2_r0-2017_08_29_14_55_26.csv</t>
  </si>
  <si>
    <t>p5-400_50_0_p_a1_r0-2017_08_29_14_36_29.csv</t>
  </si>
  <si>
    <t>p5-400_50_0_p_a2_r0-2017_08_29_15_01_32.csv</t>
  </si>
  <si>
    <t>p5-400_50_0_t_a1_r0-2017_08_29_14_40_50.csv</t>
  </si>
  <si>
    <t>p5-400_50_0_t_a2_r0-2017_08_29_14_56_21.csv</t>
  </si>
  <si>
    <t>p5-400_100_0_p_a1_r0-2017_08_29_14_34_08.csv</t>
  </si>
  <si>
    <t>p5-400_100_0_p_a2_r0-2017_08_29_15_05_27.csv</t>
  </si>
  <si>
    <t>p5-400_100_0_t_a1_r0-2017_08_29_14_41_59.csv</t>
  </si>
  <si>
    <t>p5-400_100_0_t_a2_r0-2017_08_29_14_54_41.csv</t>
  </si>
  <si>
    <t>p5-500_50_0_p_a1_r0-2017_08_29_14_37_13.csv</t>
  </si>
  <si>
    <t>p5-500_50_0_p_a2_r0-2017_08_29_15_00_38.csv</t>
  </si>
  <si>
    <t>p5-500_50_0_t_a1_r0-2017_08_29_14_47_16.csv</t>
  </si>
  <si>
    <t>p5-500_50_0_t_a2_r0-2017_08_29_14_51_16.csv</t>
  </si>
  <si>
    <t>p5-500_100_0_p_a1_r0-2017_08_29_14_32_09.csv</t>
  </si>
  <si>
    <t>p5-500_100_0_p_a2_r0-2017_08_29_15_03_17.csv</t>
  </si>
  <si>
    <t>p5-500_100_0_t_a1_r0-2017_08_29_14_44_21.csv</t>
  </si>
  <si>
    <t>p5-500_100_0_t_a2_r0-2017_08_29_14_57_04.csv</t>
  </si>
  <si>
    <t>p5-600_50_0_p_a1_r0-2017_08_29_14_33_03.csv</t>
  </si>
  <si>
    <t>p5-600_50_0_p_a2_r0-2017_08_29_15_04_11.csv</t>
  </si>
  <si>
    <t>p5-600_50_0_t_a1_r0-2017_08_29_14_42_42.csv</t>
  </si>
  <si>
    <t>p5-600_50_0_t_a2_r0-2017_08_29_14_53_13.csv</t>
  </si>
  <si>
    <t>p5-600_100_0_p_a1_r0-2017_08_29_14_34_51.csv</t>
  </si>
  <si>
    <t>p5-600_100_0_p_a2_r0-2017_08_29_15_02_15.csv</t>
  </si>
  <si>
    <t>p5-600_100_0_t_a1_r0-2017_08_29_14_45_38.csv</t>
  </si>
  <si>
    <t>p5-600_100_0_t_a2_r0-2017_08_29_14_52_09.csv</t>
  </si>
  <si>
    <t>p6-300_50_0_t_a2_r0-2017_08_30_10_47_40.csv</t>
  </si>
  <si>
    <t>p6-200_50_0_t_a2_r0-2017_08_30_10_47_17.csv</t>
  </si>
  <si>
    <t>p6-500_50_0_t_a2_r0-2017_08_30_10_46_24.csv</t>
  </si>
  <si>
    <t>p6-600_100_0_t_a2_r0-2017_08_30_10_45_19.csv</t>
  </si>
  <si>
    <t>p6-400_50_0_t_a2_r0-2017_08_30_10_44_37.csv</t>
  </si>
  <si>
    <t>p6-200_100_0_t_a2_r0-2017_08_30_10_44_14.csv</t>
  </si>
  <si>
    <t>p6-600_50_0_t_a2_r0-2017_08_30_10_43_10.csv</t>
  </si>
  <si>
    <t>p6-300_100_0_t_a2_r0-2017_08_30_10_42_37.csv</t>
  </si>
  <si>
    <t>p6-400_100_0_t_a2_r0-2017_08_30_10_41_54.csv</t>
  </si>
  <si>
    <t>p6-500_100_0_t_a2_r0-2017_08_30_10_41_01.csv</t>
  </si>
  <si>
    <t>p6-300_100_0_p_a1_r0-2017_08_30_10_37_12.csv</t>
  </si>
  <si>
    <t>p6-600_50_0_p_a1_r0-2017_08_30_10_36_08.csv</t>
  </si>
  <si>
    <t>p6-500_100_0_p_a1_r0-2017_08_30_10_35_12.csv</t>
  </si>
  <si>
    <t>p6-200_100_0_p_a1_r0-2017_08_30_10_34_47.csv</t>
  </si>
  <si>
    <t>p6-200_50_0_p_a1_r0-2017_08_30_10_34_25.csv</t>
  </si>
  <si>
    <t>p6-600_100_0_p_a1_r0-2017_08_30_10_33_20.csv</t>
  </si>
  <si>
    <t>p6-500_50_0_p_a1_r0-2017_08_30_10_32_25.csv</t>
  </si>
  <si>
    <t>p6-400_100_0_p_a1_r0-2017_08_30_10_31_41.csv</t>
  </si>
  <si>
    <t>p6-300_50_0_p_a1_r0-2017_08_30_10_31_08.csv</t>
  </si>
  <si>
    <t>p6-400_50_0_p_a1_r0-2017_08_30_10_30_25.csv</t>
  </si>
  <si>
    <t>p6-400_50_0_p_a2_r0-2017_08_30_10_26_51.csv</t>
  </si>
  <si>
    <t>p6-200_50_0_p_a2_r0-2017_08_30_10_26_26.csv</t>
  </si>
  <si>
    <t>p6-300_100_0_p_a2_r0-2017_08_30_10_25_53.csv</t>
  </si>
  <si>
    <t>p6-400_100_0_p_a2_r0-2017_08_30_10_25_09.csv</t>
  </si>
  <si>
    <t>p6-300_50_0_p_a2_r0-2017_08_30_10_24_36.csv</t>
  </si>
  <si>
    <t>p6-200_100_0_p_a2_r0-2017_08_30_10_24_13.csv</t>
  </si>
  <si>
    <t>p6-600_50_0_p_a2_r0-2017_08_30_10_23_08.csv</t>
  </si>
  <si>
    <t>p6-600_100_0_p_a2_r0-2017_08_30_10_22_04.csv</t>
  </si>
  <si>
    <t>p6-500_50_0_p_a2_r0-2017_08_30_10_21_08.csv</t>
  </si>
  <si>
    <t>p6-500_100_0_p_a2_r0-2017_08_30_10_20_13.csv</t>
  </si>
  <si>
    <t>p6-600_50_0_t_a1_r0-2017_08_30_10_14_21.csv</t>
  </si>
  <si>
    <t>p6-400_100_0_t_a1_r0-2017_08_30_10_13_38.csv</t>
  </si>
  <si>
    <t>p6-200_100_0_t_a1_r0-2017_08_30_10_13_14.csv</t>
  </si>
  <si>
    <t>p6-500_50_0_t_a1_r0-2017_08_30_10_12_20.csv</t>
  </si>
  <si>
    <t>p6-500_100_0_t_a1_r0-2017_08_30_10_11_24.csv</t>
  </si>
  <si>
    <t>p6-400_50_0_t_a1_r0-2017_08_30_10_10_40.csv</t>
  </si>
  <si>
    <t>p6-300_100_0_t_a1_r0-2017_08_30_10_10_00.csv</t>
  </si>
  <si>
    <t>p6-600_100_0_t_a1_r0-2017_08_30_10_08_56.csv</t>
  </si>
  <si>
    <t>p6-300_50_0_t_a1_r0-2017_08_30_10_08_22.csv</t>
  </si>
  <si>
    <t>p6-200_50_0_t_a1_r0-2017_08_30_10_07_49.csv</t>
  </si>
  <si>
    <t>p7-200_100_0_p_a1_r0-2017_08_30_12_02_17.csv</t>
  </si>
  <si>
    <t>p7-600_50_0_p_a1_r0-2017_08_30_12_01_13.csv</t>
  </si>
  <si>
    <t>p7-400_50_0_p_a1_r0-2017_08_30_12_00_28.csv</t>
  </si>
  <si>
    <t>p7-600_100_0_p_a1_r0-2017_08_30_11_59_24.csv</t>
  </si>
  <si>
    <t>p7-500_50_0_p_a1_r0-2017_08_30_11_58_31.csv</t>
  </si>
  <si>
    <t>p7-500_100_0_p_a1_r0-2017_08_30_11_57_38.csv</t>
  </si>
  <si>
    <t>p7-400_100_0_p_a1_r0-2017_08_30_11_56_55.csv</t>
  </si>
  <si>
    <t>p7-200_50_0_p_a1_r0-2017_08_30_11_56_28.csv</t>
  </si>
  <si>
    <t>p7-300_100_0_p_a1_r0-2017_08_30_11_55_55.csv</t>
  </si>
  <si>
    <t>p7-300_50_0_p_a1_r0-2017_08_30_11_55_22.csv</t>
  </si>
  <si>
    <t>p7-600_100_0_t_a1_r0-2017_08_30_11_51_47.csv</t>
  </si>
  <si>
    <t>p7-200_100_0_t_a1_r0-2017_08_30_11_51_24.csv</t>
  </si>
  <si>
    <t>p7-400_50_0_t_a1_r0-2017_08_30_11_50_41.csv</t>
  </si>
  <si>
    <t>p7-400_100_0_t_a1_r0-2017_08_30_11_49_58.csv</t>
  </si>
  <si>
    <t>p7-600_50_0_t_a1_r0-2017_08_30_11_48_54.csv</t>
  </si>
  <si>
    <t>p7-300_50_0_t_a1_r0-2017_08_30_11_48_21.csv</t>
  </si>
  <si>
    <t>p7-500_50_0_t_a1_r0-2017_08_30_11_47_27.csv</t>
  </si>
  <si>
    <t>p7-300_100_0_t_a1_r0-2017_08_30_11_46_54.csv</t>
  </si>
  <si>
    <t>p7-200_50_0_t_a1_r0-2017_08_30_11_46_31.csv</t>
  </si>
  <si>
    <t>p7-500_100_0_t_a1_r0-2017_08_30_11_45_35.csv</t>
  </si>
  <si>
    <t>p7-400_50_0_t_a2_r0-2017_08_30_11_41_58.csv</t>
  </si>
  <si>
    <t>p7-500_50_0_t_a2_r0-2017_08_30_11_41_04.csv</t>
  </si>
  <si>
    <t>p7-200_100_0_t_a2_r0-2017_08_30_11_40_41.csv</t>
  </si>
  <si>
    <t>p7-600_50_0_t_a2_r0-2017_08_30_11_39_38.csv</t>
  </si>
  <si>
    <t>p7-300_50_0_t_a2_r0-2017_08_30_11_39_04.csv</t>
  </si>
  <si>
    <t>p7-200_50_0_t_a2_r0-2017_08_30_11_38_39.csv</t>
  </si>
  <si>
    <t>p7-400_100_0_t_a2_r0-2017_08_30_11_37_54.csv</t>
  </si>
  <si>
    <t>p7-600_100_0_t_a2_r0-2017_08_30_11_36_51.csv</t>
  </si>
  <si>
    <t>p7-300_100_0_t_a2_r0-2017_08_30_11_36_17.csv</t>
  </si>
  <si>
    <t>p7-500_100_0_t_a2_r0-2017_08_30_11_35_21.csv</t>
  </si>
  <si>
    <t>p7-300_50_0_p_a2_r0-2017_08_30_11_31_54.csv</t>
  </si>
  <si>
    <t>p7-600_100_0_p_a2_r0-2017_08_30_11_30_51.csv</t>
  </si>
  <si>
    <t>p7-200_50_0_p_a2_r0-2017_08_30_11_30_27.csv</t>
  </si>
  <si>
    <t>p7-600_50_0_p_a2_r0-2017_08_30_11_28_36.csv</t>
  </si>
  <si>
    <t>p7-300_100_0_p_a2_r0-2017_08_30_11_28_04.csv</t>
  </si>
  <si>
    <t>p7-500_50_0_p_a2_r0-2017_08_30_11_27_10.csv</t>
  </si>
  <si>
    <t>p7-500_100_0_p_a2_r0-2017_08_30_11_26_17.csv</t>
  </si>
  <si>
    <t>p7-200_100_0_p_a2_r0-2017_08_30_11_25_54.csv</t>
  </si>
  <si>
    <t>p7-400_100_0_p_a2_r0-2017_08_30_11_25_11.csv</t>
  </si>
  <si>
    <t>p7-400_50_0_p_a2_r0-2017_08_30_11_24_27.csv</t>
  </si>
  <si>
    <t>Participant</t>
  </si>
  <si>
    <t>Row Labels</t>
  </si>
  <si>
    <t>Grand Total</t>
  </si>
  <si>
    <t>Column Labels</t>
  </si>
  <si>
    <t>Average of SuccessRate</t>
  </si>
  <si>
    <t>Phy_%p</t>
  </si>
  <si>
    <t>Phy_%</t>
  </si>
  <si>
    <t>Tch_%p</t>
  </si>
  <si>
    <t>Tch_%</t>
  </si>
  <si>
    <t>ID</t>
  </si>
  <si>
    <t>p8-200_50_0_p_a1_r0-2017_08_30_13_22_05.csv</t>
  </si>
  <si>
    <t>p8-200_50_0_p_a2_r0-2017_08_30_13_37_06.csv</t>
  </si>
  <si>
    <t>p8-200_50_0_t_a1_r0-2017_08_30_13_42_44.csv</t>
  </si>
  <si>
    <t>p8-200_50_0_t_a2_r0-2017_08_30_13_17_37.csv</t>
  </si>
  <si>
    <t>p8-200_100_0_p_a1_r0-2017_08_30_13_22_29.csv</t>
  </si>
  <si>
    <t>p8-200_100_0_p_a2_r0-2017_08_30_13_37_30.csv</t>
  </si>
  <si>
    <t>p8-200_100_0_t_a1_r0-2017_08_30_13_48_33.csv</t>
  </si>
  <si>
    <t>p8-200_100_0_t_a2_r0-2017_08_30_13_10_05.csv</t>
  </si>
  <si>
    <t>p8-300_50_0_p_a1_r0-2017_08_30_13_26_22.csv</t>
  </si>
  <si>
    <t>p8-300_50_0_p_a2_r0-2017_08_30_13_33_16.csv</t>
  </si>
  <si>
    <t>p8-300_50_0_t_a1_r0-2017_08_30_13_43_07.csv</t>
  </si>
  <si>
    <t>p8-300_50_0_t_a2_r0-2017_08_30_13_17_59.csv</t>
  </si>
  <si>
    <t>p8-300_100_0_p_a1_r0-2017_08_30_13_25_48.csv</t>
  </si>
  <si>
    <t>p8-300_100_0_p_a2_r0-2017_08_30_13_34_33.csv</t>
  </si>
  <si>
    <t>p8-300_100_0_t_a1_r0-2017_08_30_13_47_59.csv</t>
  </si>
  <si>
    <t>p8-300_100_0_t_a2_r0-2017_08_30_13_15_06.csv</t>
  </si>
  <si>
    <t>p8-400_50_0_p_a1_r0-2017_08_30_13_21_20.csv</t>
  </si>
  <si>
    <t>p8-400_50_0_p_a2_r0-2017_08_30_13_33_49.csv</t>
  </si>
  <si>
    <t>p8-400_50_0_t_a1_r0-2017_08_30_13_47_16.csv</t>
  </si>
  <si>
    <t>p8-400_50_0_t_a2_r0-2017_08_30_13_15_40.csv</t>
  </si>
  <si>
    <t>p8-400_100_0_p_a1_r0-2017_08_30_13_22_52.csv</t>
  </si>
  <si>
    <t>p8-400_100_0_p_a2_r0-2017_08_30_13_31_26.csv</t>
  </si>
  <si>
    <t>p8-400_100_0_t_a1_r0-2017_08_30_13_46_32.csv</t>
  </si>
  <si>
    <t>p8-400_100_0_t_a2_r0-2017_08_30_13_16_29.csv</t>
  </si>
  <si>
    <t>p8-500_50_0_p_a1_r0-2017_08_30_13_26_56.csv</t>
  </si>
  <si>
    <t>p8-500_50_0_p_a2_r0-2017_08_30_13_37_53.csv</t>
  </si>
  <si>
    <t>p8-500_50_0_t_a1_r0-2017_08_30_13_45_39.csv</t>
  </si>
  <si>
    <t>p8-500_50_0_t_a2_r0-2017_08_30_13_10_28.csv</t>
  </si>
  <si>
    <t>p8-500_100_0_p_a1_r0-2017_08_30_13_27_53.csv</t>
  </si>
  <si>
    <t>p8-500_100_0_p_a2_r0-2017_08_30_13_36_11.csv</t>
  </si>
  <si>
    <t>p8-500_100_0_t_a1_r0-2017_08_30_13_44_44.csv</t>
  </si>
  <si>
    <t>p8-500_100_0_t_a2_r0-2017_08_30_13_13_03.csv</t>
  </si>
  <si>
    <t>p8-600_50_0_p_a1_r0-2017_08_30_13_24_42.csv</t>
  </si>
  <si>
    <t>p8-600_50_0_p_a2_r0-2017_08_30_13_32_10.csv</t>
  </si>
  <si>
    <t>p8-600_50_0_t_a1_r0-2017_08_30_13_43_40.csv</t>
  </si>
  <si>
    <t>p8-600_50_0_t_a2_r0-2017_08_30_13_14_02.csv</t>
  </si>
  <si>
    <t>p8-600_100_0_p_a1_r0-2017_08_30_13_23_37.csv</t>
  </si>
  <si>
    <t>p8-600_100_0_p_a2_r0-2017_08_30_13_35_07.csv</t>
  </si>
  <si>
    <t>p8-600_100_0_t_a1_r0-2017_08_30_13_41_36.csv</t>
  </si>
  <si>
    <t>p8-600_100_0_t_a2_r0-2017_08_30_13_11_22.csv</t>
  </si>
  <si>
    <t>p9-500_100_0_p_a2_r0-2017_08_31_10_53_17.csv</t>
  </si>
  <si>
    <t>p9-300_100_0_p_a2_r0-2017_08_31_10_52_43.csv</t>
  </si>
  <si>
    <t>p9-300_50_0_p_a2_r0-2017_08_31_10_52_08.csv</t>
  </si>
  <si>
    <t>p9-600_50_0_p_a2_r0-2017_08_31_10_51_03.csv</t>
  </si>
  <si>
    <t>p9-400_50_0_p_a2_r0-2017_08_31_10_50_18.csv</t>
  </si>
  <si>
    <t>p9-400_100_0_p_a2_r0-2017_08_31_10_49_33.csv</t>
  </si>
  <si>
    <t>p9-200_50_0_p_a2_r0-2017_08_31_10_49_08.csv</t>
  </si>
  <si>
    <t>p9-200_100_0_p_a2_r0-2017_08_31_10_48_41.csv</t>
  </si>
  <si>
    <t>p9-600_100_0_p_a2_r0-2017_08_31_10_47_34.csv</t>
  </si>
  <si>
    <t>p9-500_50_0_p_a2_r0-2017_08_31_10_46_38.csv</t>
  </si>
  <si>
    <t>p9-500_50_0_t_a2_r0-2017_08_31_10_42_56.csv</t>
  </si>
  <si>
    <t>p9-300_100_0_t_a2_r0-2017_08_31_10_42_21.csv</t>
  </si>
  <si>
    <t>p9-600_50_0_t_a2_r0-2017_08_31_10_41_15.csv</t>
  </si>
  <si>
    <t>p9-200_100_0_t_a2_r0-2017_08_31_10_40_50.csv</t>
  </si>
  <si>
    <t>p9-300_50_0_t_a2_r0-2017_08_31_10_40_14.csv</t>
  </si>
  <si>
    <t>p9-600_100_0_t_a2_r0-2017_08_31_10_39_08.csv</t>
  </si>
  <si>
    <t>p9-500_100_0_t_a2_r0-2017_08_31_10_38_13.csv</t>
  </si>
  <si>
    <t>p9-200_50_0_t_a2_r0-2017_08_31_10_37_48.csv</t>
  </si>
  <si>
    <t>p9-400_100_0_t_a2_r0-2017_08_31_10_37_03.csv</t>
  </si>
  <si>
    <t>p9-400_50_0_t_a2_r0-2017_08_31_10_36_15.csv</t>
  </si>
  <si>
    <t>p9-400_100_0_t_a1_r0-2017_08_31_10_32_17.csv</t>
  </si>
  <si>
    <t>p9-500_100_0_t_a1_r0-2017_08_31_10_31_20.csv</t>
  </si>
  <si>
    <t>p9-600_50_0_t_a1_r0-2017_08_31_10_30_13.csv</t>
  </si>
  <si>
    <t>p9-500_50_0_t_a1_r0-2017_08_31_10_29_16.csv</t>
  </si>
  <si>
    <t>p9-400_50_0_t_a1_r0-2017_08_31_10_28_30.csv</t>
  </si>
  <si>
    <t>p9-600_100_0_t_a1_r0-2017_08_31_10_27_23.csv</t>
  </si>
  <si>
    <t>p9-200_50_0_t_a1_r0-2017_08_31_10_26_50.csv</t>
  </si>
  <si>
    <t>p9-300_50_0_t_a1_r0-2017_08_31_10_26_13.csv</t>
  </si>
  <si>
    <t>p9-200_100_0_t_a1_r0-2017_08_31_10_25_47.csv</t>
  </si>
  <si>
    <t>p9-300_100_0_t_a1_r0-2017_08_31_10_25_09.csv</t>
  </si>
  <si>
    <t>p9-600_50_0_p_a1_r0-2017_08_31_10_21_18.csv</t>
  </si>
  <si>
    <t>p9-300_100_0_p_a1_r0-2017_08_31_10_20_42.csv</t>
  </si>
  <si>
    <t>p9-400_100_0_p_a1_r0-2017_08_31_10_19_57.csv</t>
  </si>
  <si>
    <t>p9-200_50_0_p_a1_r0-2017_08_31_10_19_31.csv</t>
  </si>
  <si>
    <t>p9-500_50_0_p_a1_r0-2017_08_31_10_18_26.csv</t>
  </si>
  <si>
    <t>p9-300_50_0_p_a1_r0-2017_08_31_10_17_48.csv</t>
  </si>
  <si>
    <t>p9-400_50_0_p_a1_r0-2017_08_31_10_17_00.csv</t>
  </si>
  <si>
    <t>p9-200_100_0_p_a1_r0-2017_08_31_10_16_33.csv</t>
  </si>
  <si>
    <t>p9-500_100_0_p_a1_r0-2017_08_31_10_15_34.csv</t>
  </si>
  <si>
    <t>p9-600_100_0_p_a1_r0-2017_08_31_10_14_28.csv</t>
  </si>
  <si>
    <t>p10-200_50_0_p_a1_r0-2017_08_31_13_51_12.csv</t>
  </si>
  <si>
    <t>p10-200_50_0_p_a2_r0-2017_08_31_13_43_02.csv</t>
  </si>
  <si>
    <t>p10-200_50_0_t_a1_r0-2017_08_31_13_28_01.csv</t>
  </si>
  <si>
    <t>p10-200_50_0_t_a2_r0-2017_08_31_14_01_32.csv</t>
  </si>
  <si>
    <t>p10-200_100_0_p_a1_r0-2017_08_31_13_53_18.csv</t>
  </si>
  <si>
    <t>p10-200_100_0_p_a2_r0-2017_08_31_13_42_37.csv</t>
  </si>
  <si>
    <t>p10-200_100_0_t_a1_r0-2017_08_31_13_31_46.csv</t>
  </si>
  <si>
    <t>p10-200_100_0_t_a2_r0-2017_08_31_13_57_39.csv</t>
  </si>
  <si>
    <t>p10-300_50_0_p_a1_r0-2017_08_31_13_53_44.csv</t>
  </si>
  <si>
    <t>p10-300_50_0_p_a2_r0-2017_08_31_13_40_56.csv</t>
  </si>
  <si>
    <t>p10-300_50_0_t_a1_r0-2017_08_31_13_26_23.csv</t>
  </si>
  <si>
    <t>p10-300_50_0_t_a2_r0-2017_08_31_13_57_04.csv</t>
  </si>
  <si>
    <t>p10-300_100_0_p_a1_r0-2017_08_31_13_50_36.csv</t>
  </si>
  <si>
    <t>p10-300_100_0_p_a2_r0-2017_08_31_13_36_38.csv</t>
  </si>
  <si>
    <t>p10-300_100_0_t_a1_r0-2017_08_31_13_24_49.csv</t>
  </si>
  <si>
    <t>p10-300_100_0_t_a2_r0-2017_08_31_13_58_03.csv</t>
  </si>
  <si>
    <t>p10-400_50_0_p_a1_r0-2017_08_31_13_52_32.csv</t>
  </si>
  <si>
    <t>p10-400_50_0_p_a2_r0-2017_08_31_13_40_11.csv</t>
  </si>
  <si>
    <t>p10-400_50_0_t_a1_r0-2017_08_31_13_25_32.csv</t>
  </si>
  <si>
    <t>p10-400_50_0_t_a2_r0-2017_08_31_14_00_47.csv</t>
  </si>
  <si>
    <t>p10-400_100_0_p_a1_r0-2017_08_31_13_48_43.csv</t>
  </si>
  <si>
    <t>p10-400_100_0_p_a2_r0-2017_08_31_13_39_25.csv</t>
  </si>
  <si>
    <t>p10-400_100_0_t_a1_r0-2017_08_31_13_27_13.csv</t>
  </si>
  <si>
    <t>p10-400_100_0_t_a2_r0-2017_08_31_14_02_53.csv</t>
  </si>
  <si>
    <t>p10-500_50_0_p_a1_r0-2017_08_31_13_51_36.csv</t>
  </si>
  <si>
    <t>p10-500_50_0_p_a2_r0-2017_08_31_13_38_23.csv</t>
  </si>
  <si>
    <t>p10-500_50_0_t_a1_r0-2017_08_31_13_28_32.csv</t>
  </si>
  <si>
    <t>p10-500_50_0_t_a2_r0-2017_08_31_14_03_38.csv</t>
  </si>
  <si>
    <t>p10-500_100_0_p_a1_r0-2017_08_31_13_46_42.csv</t>
  </si>
  <si>
    <t>p10-500_100_0_p_a2_r0-2017_08_31_13_35_43.csv</t>
  </si>
  <si>
    <t>p10-500_100_0_t_a1_r0-2017_08_31_13_29_33.csv</t>
  </si>
  <si>
    <t>p10-500_100_0_t_a2_r0-2017_08_31_14_01_58.csv</t>
  </si>
  <si>
    <t>p10-600_50_0_p_a1_r0-2017_08_31_13_47_38.csv</t>
  </si>
  <si>
    <t>p10-600_50_0_p_a2_r0-2017_08_31_13_41_31.csv</t>
  </si>
  <si>
    <t>p10-600_50_0_t_a1_r0-2017_08_31_13_23_38.csv</t>
  </si>
  <si>
    <t>p10-600_50_0_t_a2_r0-2017_08_31_13_59_43.csv</t>
  </si>
  <si>
    <t>p10-600_100_0_p_a1_r0-2017_08_31_13_49_29.csv</t>
  </si>
  <si>
    <t>p10-600_100_0_p_a2_r0-2017_08_31_13_37_18.csv</t>
  </si>
  <si>
    <t>p10-600_100_0_t_a1_r0-2017_08_31_13_30_33.csv</t>
  </si>
  <si>
    <t>p10-600_100_0_t_a2_r0-2017_08_31_13_58_38.csv</t>
  </si>
  <si>
    <t>p11-200_50_0_p_a1_r0-2017_09_04_13_48_01.csv</t>
  </si>
  <si>
    <t>p11-200_50_0_p_a2_r0-2017_09_04_13_23_36.csv</t>
  </si>
  <si>
    <t>p11-200_50_0_t_a1_r0-2017_09_04_13_43_00.csv</t>
  </si>
  <si>
    <t>p11-200_50_0_t_a2_r0-2017_09_04_13_28_39.csv</t>
  </si>
  <si>
    <t>p11-200_100_0_p_a1_r0-2017_09_04_13_48_23.csv</t>
  </si>
  <si>
    <t>p11-200_100_0_p_a2_r0-2017_09_04_13_16_47.csv</t>
  </si>
  <si>
    <t>p11-200_100_0_t_a1_r0-2017_09_04_13_37_32.csv</t>
  </si>
  <si>
    <t>p11-200_100_0_t_a2_r0-2017_09_04_13_33_46.csv</t>
  </si>
  <si>
    <t>p11-300_50_0_p_a1_r0-2017_09_04_13_51_23.csv</t>
  </si>
  <si>
    <t>p11-300_50_0_p_a2_r0-2017_09_04_13_21_35.csv</t>
  </si>
  <si>
    <t>p11-300_50_0_t_a1_r0-2017_09_04_13_41_35.csv</t>
  </si>
  <si>
    <t>p11-300_50_0_t_a2_r0-2017_09_04_13_28_06.csv</t>
  </si>
  <si>
    <t>p11-300_100_0_p_a1_r0-2017_09_04_13_51_55.csv</t>
  </si>
  <si>
    <t>p11-300_100_0_p_a2_r0-2017_09_04_13_23_02.csv</t>
  </si>
  <si>
    <t>p11-300_100_0_t_a1_r0-2017_09_04_13_43_22.csv</t>
  </si>
  <si>
    <t>p11-300_100_0_t_a2_r0-2017_09_04_13_29_01.csv</t>
  </si>
  <si>
    <t>p11-400_50_0_p_a1_r0-2017_09_04_13_46_15.csv</t>
  </si>
  <si>
    <t>p11-400_50_0_p_a2_r0-2017_09_04_13_20_00.csv</t>
  </si>
  <si>
    <t>p11-400_50_0_t_a1_r0-2017_09_04_13_36_49.csv</t>
  </si>
  <si>
    <t>p11-400_50_0_t_a2_r0-2017_09_04_13_32_01.csv</t>
  </si>
  <si>
    <t>p11-400_100_0_p_a1_r0-2017_09_04_13_50_41.csv</t>
  </si>
  <si>
    <t>p11-400_100_0_p_a2_r0-2017_09_04_13_19_16.csv</t>
  </si>
  <si>
    <t>p11-400_100_0_t_a1_r0-2017_09_04_13_39_50.csv</t>
  </si>
  <si>
    <t>p11-400_100_0_t_a2_r0-2017_09_04_13_30_26.csv</t>
  </si>
  <si>
    <t>p11-500_50_0_p_a1_r0-2017_09_04_13_48_45.csv</t>
  </si>
  <si>
    <t>p11-500_50_0_p_a2_r0-2017_09_04_13_22_09.csv</t>
  </si>
  <si>
    <t>p11-500_50_0_t_a1_r0-2017_09_04_13_38_57.csv</t>
  </si>
  <si>
    <t>p11-500_50_0_t_a2_r0-2017_09_04_13_29_34.csv</t>
  </si>
  <si>
    <t>p11-500_100_0_p_a1_r0-2017_09_04_13_52_28.csv</t>
  </si>
  <si>
    <t>p11-500_100_0_p_a2_r0-2017_09_04_13_20_42.csv</t>
  </si>
  <si>
    <t>p11-500_100_0_t_a1_r0-2017_09_04_13_42_08.csv</t>
  </si>
  <si>
    <t>p11-500_100_0_t_a2_r0-2017_09_04_13_31_09.csv</t>
  </si>
  <si>
    <t>p11-600_50_0_p_a1_r0-2017_09_04_13_49_38.csv</t>
  </si>
  <si>
    <t>p11-600_50_0_p_a2_r0-2017_09_04_13_18_13.csv</t>
  </si>
  <si>
    <t>p11-600_50_0_t_a1_r0-2017_09_04_13_37_54.csv</t>
  </si>
  <si>
    <t>p11-600_50_0_t_a2_r0-2017_09_04_13_27_03.csv</t>
  </si>
  <si>
    <t>p11-600_100_0_p_a1_r0-2017_09_04_13_46_58.csv</t>
  </si>
  <si>
    <t>p11-600_100_0_p_a2_r0-2017_09_04_13_17_10.csv</t>
  </si>
  <si>
    <t>p11-600_100_0_t_a1_r0-2017_09_04_13_40_32.csv</t>
  </si>
  <si>
    <t>p11-600_100_0_t_a2_r0-2017_09_04_13_32_44.csv</t>
  </si>
  <si>
    <t>p12-200_50_0_p_a1_r0-2017_09_06_16_51_27.csv</t>
  </si>
  <si>
    <t>p12-200_50_0_p_a2_r0-2017_09_06_17_03_02.csv</t>
  </si>
  <si>
    <t>p12-200_50_0_t_a1_r0-2017_09_06_17_10_46.csv</t>
  </si>
  <si>
    <t>p12-200_50_0_t_a2_r0-2017_09_06_16_37_25.csv</t>
  </si>
  <si>
    <t>p12-200_100_0_p_a1_r0-2017_09_06_16_53_26.csv</t>
  </si>
  <si>
    <t>p12-200_100_0_p_a2_r0-2017_09_06_16_59_42.csv</t>
  </si>
  <si>
    <t>p12-200_100_0_t_a1_r0-2017_09_06_17_11_11.csv</t>
  </si>
  <si>
    <t>p12-200_100_0_t_a2_r0-2017_09_06_16_42_40.csv</t>
  </si>
  <si>
    <t>p12-300_50_0_p_a1_r0-2017_09_06_16_53_52.csv</t>
  </si>
  <si>
    <t>p12-300_50_0_p_a2_r0-2017_09_06_16_58_08.csv</t>
  </si>
  <si>
    <t>p12-300_50_0_t_a1_r0-2017_09_06_17_11_34.csv</t>
  </si>
  <si>
    <t>p12-300_50_0_t_a2_r0-2017_09_06_16_41_14.csv</t>
  </si>
  <si>
    <t>p12-300_100_0_p_a1_r0-2017_09_06_16_52_50.csv</t>
  </si>
  <si>
    <t>p12-300_100_0_p_a2_r0-2017_09_06_17_03_30.csv</t>
  </si>
  <si>
    <t>p12-300_100_0_t_a1_r0-2017_09_06_17_15_04.csv</t>
  </si>
  <si>
    <t>p12-300_100_0_t_a2_r0-2017_09_06_16_37_52.csv</t>
  </si>
  <si>
    <t>p12-400_50_0_p_a1_r0-2017_09_06_16_48_58.csv</t>
  </si>
  <si>
    <t>p12-400_50_0_p_a2_r0-2017_09_06_17_01_04.csv</t>
  </si>
  <si>
    <t>p12-400_50_0_t_a1_r0-2017_09_06_17_15_43.csv</t>
  </si>
  <si>
    <t>p12-400_50_0_t_a2_r0-2017_09_06_16_38_26.csv</t>
  </si>
  <si>
    <t>p12-400_100_0_p_a1_r0-2017_09_06_16_49_42.csv</t>
  </si>
  <si>
    <t>p12-400_100_0_p_a2_r0-2017_09_06_17_04_06.csv</t>
  </si>
  <si>
    <t>p12-400_100_0_t_a1_r0-2017_09_06_17_12_07.csv</t>
  </si>
  <si>
    <t>p12-400_100_0_t_a2_r0-2017_09_06_16_41_52.csv</t>
  </si>
  <si>
    <t>p12-500_50_0_p_a1_r0-2017_09_06_16_50_26.csv</t>
  </si>
  <si>
    <t>p12-500_50_0_p_a2_r0-2017_09_06_17_00_05.csv</t>
  </si>
  <si>
    <t>p12-500_50_0_t_a1_r0-2017_09_06_17_17_23.csv</t>
  </si>
  <si>
    <t>p12-500_50_0_t_a2_r0-2017_09_06_16_39_13.csv</t>
  </si>
  <si>
    <t>p12-500_100_0_p_a1_r0-2017_09_06_16_51_55.csv</t>
  </si>
  <si>
    <t>p12-500_100_0_p_a2_r0-2017_09_06_16_58_46.csv</t>
  </si>
  <si>
    <t>p12-500_100_0_t_a1_r0-2017_09_06_17_13_57.csv</t>
  </si>
  <si>
    <t>p12-500_100_0_t_a2_r0-2017_09_06_16_40_16.csv</t>
  </si>
  <si>
    <t>p12-600_50_0_p_a1_r0-2017_09_06_16_47_55.csv</t>
  </si>
  <si>
    <t>p12-600_50_0_p_a2_r0-2017_09_06_17_04_54.csv</t>
  </si>
  <si>
    <t>p12-600_50_0_t_a1_r0-2017_09_06_17_09_39.csv</t>
  </si>
  <si>
    <t>p12-600_50_0_t_a2_r0-2017_09_06_16_36_19.csv</t>
  </si>
  <si>
    <t>p12-600_100_0_p_a1_r0-2017_09_06_16_46_46.csv</t>
  </si>
  <si>
    <t>p12-600_100_0_p_a2_r0-2017_09_06_17_01_56.csv</t>
  </si>
  <si>
    <t>p12-600_100_0_t_a1_r0-2017_09_06_17_12_51.csv</t>
  </si>
  <si>
    <t>p12-600_100_0_t_a2_r0-2017_09_06_16_43_03.csv</t>
  </si>
  <si>
    <t>p13-200_50_0_p_a1_r0-2017_09_07_10_07_46.csv</t>
  </si>
  <si>
    <t>p13-200_50_0_p_a2_r0-2017_09_07_10_34_37.csv</t>
  </si>
  <si>
    <t>p13-200_50_0_t_a1_r0-2017_09_07_10_18_31.csv</t>
  </si>
  <si>
    <t>p13-200_50_0_t_a2_r0-2017_09_07_10_25_03.csv</t>
  </si>
  <si>
    <t>p13-200_100_0_p_a1_r0-2017_09_07_10_07_23.csv</t>
  </si>
  <si>
    <t>p13-200_100_0_p_a2_r0-2017_09_07_10_36_57.csv</t>
  </si>
  <si>
    <t>p13-200_100_0_t_a1_r0-2017_09_07_10_15_40.csv</t>
  </si>
  <si>
    <t>p13-200_100_0_t_a2_r0-2017_09_07_10_25_26.csv</t>
  </si>
  <si>
    <t>p13-300_50_0_p_a1_r0-2017_09_07_10_06_48.csv</t>
  </si>
  <si>
    <t>p13-300_50_0_p_a2_r0-2017_09_07_10_39_40.csv</t>
  </si>
  <si>
    <t>p13-300_50_0_t_a1_r0-2017_09_07_10_14_23.csv</t>
  </si>
  <si>
    <t>p13-300_50_0_t_a2_r0-2017_09_07_10_28_28.csv</t>
  </si>
  <si>
    <t>p13-300_100_0_p_a1_r0-2017_09_07_10_08_54.csv</t>
  </si>
  <si>
    <t>p13-300_100_0_p_a2_r0-2017_09_07_10_38_24.csv</t>
  </si>
  <si>
    <t>p13-300_100_0_t_a1_r0-2017_09_07_10_16_02.csv</t>
  </si>
  <si>
    <t>p13-300_100_0_t_a2_r0-2017_09_07_10_30_05.csv</t>
  </si>
  <si>
    <t>p13-400_50_0_p_a1_r0-2017_09_07_10_02_57.csv</t>
  </si>
  <si>
    <t>p13-400_50_0_p_a2_r0-2017_09_07_10_33_54.csv</t>
  </si>
  <si>
    <t>p13-400_50_0_t_a1_r0-2017_09_07_10_14_56.csv</t>
  </si>
  <si>
    <t>p13-400_50_0_t_a2_r0-2017_09_07_10_27_46.csv</t>
  </si>
  <si>
    <t>p13-400_100_0_p_a1_r0-2017_09_07_10_08_10.csv</t>
  </si>
  <si>
    <t>p13-400_100_0_p_a2_r0-2017_09_07_10_38_57.csv</t>
  </si>
  <si>
    <t>p13-400_100_0_t_a1_r0-2017_09_07_10_19_49.csv</t>
  </si>
  <si>
    <t>p13-400_100_0_t_a2_r0-2017_09_07_10_30_38.csv</t>
  </si>
  <si>
    <t>p13-500_50_0_p_a1_r0-2017_09_07_10_10_32.csv</t>
  </si>
  <si>
    <t>p13-500_50_0_p_a2_r0-2017_09_07_10_40_13.csv</t>
  </si>
  <si>
    <t>p13-500_50_0_t_a1_r0-2017_09_07_10_17_38.csv</t>
  </si>
  <si>
    <t>p13-500_50_0_t_a2_r0-2017_09_07_10_26_52.csv</t>
  </si>
  <si>
    <t>p13-500_100_0_p_a1_r0-2017_09_07_10_03_40.csv</t>
  </si>
  <si>
    <t>p13-500_100_0_p_a2_r0-2017_09_07_10_34_59.csv</t>
  </si>
  <si>
    <t>p13-500_100_0_t_a1_r0-2017_09_07_10_18_55.csv</t>
  </si>
  <si>
    <t>p13-500_100_0_t_a2_r0-2017_09_07_10_24_10.csv</t>
  </si>
  <si>
    <t>p13-600_50_0_p_a1_r0-2017_09_07_10_05_44.csv</t>
  </si>
  <si>
    <t>p13-600_50_0_p_a2_r0-2017_09_07_10_35_53.csv</t>
  </si>
  <si>
    <t>p13-600_50_0_t_a1_r0-2017_09_07_10_20_32.csv</t>
  </si>
  <si>
    <t>p13-600_50_0_t_a2_r0-2017_09_07_10_29_01.csv</t>
  </si>
  <si>
    <t>p13-600_100_0_p_a1_r0-2017_09_07_10_09_27.csv</t>
  </si>
  <si>
    <t>p13-600_100_0_p_a2_r0-2017_09_07_10_37_20.csv</t>
  </si>
  <si>
    <t>p13-600_100_0_t_a1_r0-2017_09_07_10_16_35.csv</t>
  </si>
  <si>
    <t>p13-600_100_0_t_a2_r0-2017_09_07_10_25_49.csv</t>
  </si>
  <si>
    <t>p14-200_50_0_p_a1_r0-2017_09_07_12_06_44.csv</t>
  </si>
  <si>
    <t>p14-200_50_0_p_a2_r0-2017_09_07_11_52_11.csv</t>
  </si>
  <si>
    <t>p14-200_50_0_t_a1_r0-2017_09_07_11_45_50.csv</t>
  </si>
  <si>
    <t>p14-200_50_0_t_a2_r0-2017_09_07_12_12_04.csv</t>
  </si>
  <si>
    <t>p14-200_100_0_p_a1_r0-2017_09_07_12_05_15.csv</t>
  </si>
  <si>
    <t>p14-200_100_0_p_a2_r0-2017_09_07_11_50_55.csv</t>
  </si>
  <si>
    <t>p14-200_100_0_t_a1_r0-2017_09_07_11_43_18.csv</t>
  </si>
  <si>
    <t>p14-300_50_0_p_a1_r0-2017_09_07_12_06_11.csv</t>
  </si>
  <si>
    <t>p14-300_50_0_p_a2_r0-2017_09_07_11_56_51.csv</t>
  </si>
  <si>
    <t>p14-300_50_0_t_a1_r0-2017_09_07_11_41_09.csv</t>
  </si>
  <si>
    <t>p14-300_50_0_t_a2_r0-2017_09_07_12_15_55.csv</t>
  </si>
  <si>
    <t>p14-300_100_0_p_a1_r0-2017_09_07_12_05_38.csv</t>
  </si>
  <si>
    <t>p14-300_100_0_p_a2_r0-2017_09_07_11_53_18.csv</t>
  </si>
  <si>
    <t>p14-300_100_0_t_a1_r0-2017_09_07_11_47_07.csv</t>
  </si>
  <si>
    <t>p14-300_100_0_t_a2_r0-2017_09_07_12_15_23.csv</t>
  </si>
  <si>
    <t>p14-400_50_0_p_a1_r0-2017_09_07_12_02_36.csv</t>
  </si>
  <si>
    <t>p14-400_50_0_p_a2_r0-2017_09_07_11_52_34.csv</t>
  </si>
  <si>
    <t>p14-400_50_0_t_a1_r0-2017_09_07_11_40_25.csv</t>
  </si>
  <si>
    <t>p14-400_50_0_t_a2_r0-2017_09_07_12_09_47.csv</t>
  </si>
  <si>
    <t>p14-400_100_0_p_a1_r0-2017_09_07_12_01_53.csv</t>
  </si>
  <si>
    <t>p14-400_100_0_p_a2_r0-2017_09_07_11_50_12.csv</t>
  </si>
  <si>
    <t>p14-400_100_0_t_a1_r0-2017_09_07_11_41_42.csv</t>
  </si>
  <si>
    <t>p14-400_100_0_t_a2_r0-2017_09_07_12_11_22.csv</t>
  </si>
  <si>
    <t>p14-500_50_0_p_a1_r0-2017_09_07_12_01_01.csv</t>
  </si>
  <si>
    <t>p14-500_50_0_p_a2_r0-2017_09_07_11_51_18.csv</t>
  </si>
  <si>
    <t>p14-500_50_0_t_a1_r0-2017_09_07_11_42_25.csv</t>
  </si>
  <si>
    <t>p14-500_50_0_t_a2_r0-2017_09_07_12_13_28.csv</t>
  </si>
  <si>
    <t>p14-500_100_0_p_a1_r0-2017_09_07_12_03_19.csv</t>
  </si>
  <si>
    <t>p14-500_100_0_p_a2_r0-2017_09_07_11_53_52.csv</t>
  </si>
  <si>
    <t>p14-500_100_0_t_a1_r0-2017_09_07_11_46_13.csv</t>
  </si>
  <si>
    <t>p14-500_100_0_t_a2_r0-2017_09_07_12_10_29.csv</t>
  </si>
  <si>
    <t>p14-600_50_0_p_a1_r0-2017_09_07_12_04_12.csv</t>
  </si>
  <si>
    <t>p14-600_50_0_p_a2_r0-2017_09_07_11_55_49.csv</t>
  </si>
  <si>
    <t>p14-600_50_0_t_a1_r0-2017_09_07_11_44_46.csv</t>
  </si>
  <si>
    <t>p14-600_50_0_t_a2_r0-2017_09_07_12_14_21.csv</t>
  </si>
  <si>
    <t>p14-600_100_0_p_a1_r0-2017_09_07_11_59_58.csv</t>
  </si>
  <si>
    <t>p14-600_100_0_p_a2_r0-2017_09_07_11_54_45.csv</t>
  </si>
  <si>
    <t>p14-600_100_0_t_a1_r0-2017_09_07_11_43_41.csv</t>
  </si>
  <si>
    <t>p14-600_100_0_t_a2_r0-2017_09_07_12_12_26.csv</t>
  </si>
  <si>
    <t>p14-200_100_0_t_a2_r0-2017_09_07_12_16_28.csv</t>
  </si>
  <si>
    <t>p15-200_50_0_p_a1_r0-2017_09_07_13_53_05.csv</t>
  </si>
  <si>
    <t>p15-200_50_0_p_a2_r0-2017_09_07_13_21_50.csv</t>
  </si>
  <si>
    <t>p15-200_50_0_t_a1_r0-2017_09_07_13_41_30.csv</t>
  </si>
  <si>
    <t>p15-200_50_0_t_a2_r0-2017_09_07_13_32_35.csv</t>
  </si>
  <si>
    <t>p15-200_100_0_p_a1_r0-2017_09_07_13_47_42.csv</t>
  </si>
  <si>
    <t>p15-200_100_0_p_a2_r0-2017_09_07_13_18_02.csv</t>
  </si>
  <si>
    <t>p15-200_100_0_t_a1_r0-2017_09_07_13_41_52.csv</t>
  </si>
  <si>
    <t>p15-200_100_0_t_a2_r0-2017_09_07_13_32_58.csv</t>
  </si>
  <si>
    <t>p15-300_50_0_p_a1_r0-2017_09_07_13_48_06.csv</t>
  </si>
  <si>
    <t>p15-300_50_0_p_a2_r0-2017_09_07_13_22_46.csv</t>
  </si>
  <si>
    <t>p15-300_50_0_t_a1_r0-2017_09_07_13_38_38.csv</t>
  </si>
  <si>
    <t>p15-300_50_0_t_a2_r0-2017_09_07_13_33_21.csv</t>
  </si>
  <si>
    <t>p15-300_100_0_p_a1_r0-2017_09_07_13_53_28.csv</t>
  </si>
  <si>
    <t>p15-300_100_0_p_a2_r0-2017_09_07_13_22_13.csv</t>
  </si>
  <si>
    <t>p15-300_100_0_t_a1_r0-2017_09_07_13_38_04.csv</t>
  </si>
  <si>
    <t>p15-300_100_0_t_a2_r0-2017_09_07_13_34_48.csv</t>
  </si>
  <si>
    <t>p15-400_50_0_p_a1_r0-2017_09_07_13_48_38.csv</t>
  </si>
  <si>
    <t>p15-400_50_0_p_a2_r0-2017_09_07_13_20_13.csv</t>
  </si>
  <si>
    <t>p15-400_50_0_t_a1_r0-2017_09_07_13_39_53.csv</t>
  </si>
  <si>
    <t>p15-400_50_0_t_a2_r0-2017_09_07_13_30_49.csv</t>
  </si>
  <si>
    <t>p15-400_100_0_p_a1_r0-2017_09_07_13_49_21.csv</t>
  </si>
  <si>
    <t>p15-400_100_0_p_a2_r0-2017_09_07_13_19_29.csv</t>
  </si>
  <si>
    <t>p15-400_100_0_t_a1_r0-2017_09_07_13_39_10.csv</t>
  </si>
  <si>
    <t>p15-400_100_0_t_a2_r0-2017_09_07_13_30_06.csv</t>
  </si>
  <si>
    <t>p15-500_50_0_p_a1_r0-2017_09_07_13_54_01.csv</t>
  </si>
  <si>
    <t>p15-500_50_0_p_a2_r0-2017_09_07_13_24_22.csv</t>
  </si>
  <si>
    <t>p15-500_50_0_t_a1_r0-2017_09_07_13_43_18.csv</t>
  </si>
  <si>
    <t>p15-500_50_0_t_a2_r0-2017_09_07_13_33_54.csv</t>
  </si>
  <si>
    <t>p15-500_100_0_p_a1_r0-2017_09_07_13_51_08.csv</t>
  </si>
  <si>
    <t>p15-500_100_0_p_a2_r0-2017_09_07_13_20_56.csv</t>
  </si>
  <si>
    <t>p15-500_100_0_t_a1_r0-2017_09_07_13_40_36.csv</t>
  </si>
  <si>
    <t>p15-500_100_0_t_a2_r0-2017_09_07_13_29_12.csv</t>
  </si>
  <si>
    <t>p15-600_50_0_p_a1_r0-2017_09_07_13_52_01.csv</t>
  </si>
  <si>
    <t>p15-600_50_0_p_a2_r0-2017_09_07_13_18_26.csv</t>
  </si>
  <si>
    <t>p15-600_50_0_t_a1_r0-2017_09_07_13_42_15.csv</t>
  </si>
  <si>
    <t>p15-600_50_0_t_a2_r0-2017_09_07_13_28_08.csv</t>
  </si>
  <si>
    <t>p15-600_100_0_p_a1_r0-2017_09_07_13_50_05.csv</t>
  </si>
  <si>
    <t>p15-600_100_0_p_a2_r0-2017_09_07_13_23_19.csv</t>
  </si>
  <si>
    <t>p15-600_100_0_t_a1_r0-2017_09_07_13_44_11.csv</t>
  </si>
  <si>
    <t>p15-600_100_0_t_a2_r0-2017_09_07_13_31_32.csv</t>
  </si>
  <si>
    <t>p16-200_50_0_p_a1_r0-2017_09_07_14_42_55.csv</t>
  </si>
  <si>
    <t>p16-200_50_0_p_a2_r0-2017_09_07_14_50_43.csv</t>
  </si>
  <si>
    <t>p16-200_50_0_t_a1_r0-2017_09_07_15_07_19.csv</t>
  </si>
  <si>
    <t>p16-200_50_0_t_a2_r0-2017_09_07_14_36_23.csv</t>
  </si>
  <si>
    <t>p16-200_100_0_p_a1_r0-2017_09_07_14_44_23.csv</t>
  </si>
  <si>
    <t>p16-200_100_0_p_a2_r0-2017_09_07_14_53_13.csv</t>
  </si>
  <si>
    <t>p16-200_100_0_t_a1_r0-2017_09_07_15_09_08.csv</t>
  </si>
  <si>
    <t>p16-200_100_0_t_a2_r0-2017_09_07_14_35_23.csv</t>
  </si>
  <si>
    <t>p16-300_50_0_p_a1_r0-2017_09_07_14_40_55.csv</t>
  </si>
  <si>
    <t>p16-300_50_0_p_a2_r0-2017_09_07_14_53_35.csv</t>
  </si>
  <si>
    <t>p16-300_50_0_t_a1_r0-2017_09_07_15_08_35.csv</t>
  </si>
  <si>
    <t>p16-300_50_0_t_a2_r0-2017_09_07_14_33_02.csv</t>
  </si>
  <si>
    <t>p16-300_100_0_p_a1_r0-2017_09_07_14_42_22.csv</t>
  </si>
  <si>
    <t>p16-300_100_0_p_a2_r0-2017_09_07_14_55_56.csv</t>
  </si>
  <si>
    <t>p16-300_100_0_t_a1_r0-2017_09_07_15_02_11.csv</t>
  </si>
  <si>
    <t>p16-300_100_0_t_a2_r0-2017_09_07_14_35_50.csv</t>
  </si>
  <si>
    <t>p16-400_50_0_p_a1_r0-2017_09_07_14_45_30.csv</t>
  </si>
  <si>
    <t>p16-400_50_0_p_a2_r0-2017_09_07_14_55_13.csv</t>
  </si>
  <si>
    <t>p16-400_50_0_t_a1_r0-2017_09_07_15_06_36.csv</t>
  </si>
  <si>
    <t>p16-400_50_0_t_a2_r0-2017_09_07_14_32_19.csv</t>
  </si>
  <si>
    <t>p16-400_100_0_p_a1_r0-2017_09_07_14_44_47.csv</t>
  </si>
  <si>
    <t>p16-400_100_0_p_a2_r0-2017_09_07_14_51_57.csv</t>
  </si>
  <si>
    <t>p16-400_100_0_t_a1_r0-2017_09_07_15_02_44.csv</t>
  </si>
  <si>
    <t>p16-400_100_0_t_a2_r0-2017_09_07_14_33_36.csv</t>
  </si>
  <si>
    <t>p16-500_50_0_p_a1_r0-2017_09_07_14_47_17.csv</t>
  </si>
  <si>
    <t>p16-500_50_0_p_a2_r0-2017_09_07_14_51_05.csv</t>
  </si>
  <si>
    <t>p16-500_50_0_t_a1_r0-2017_09_07_15_09_30.csv</t>
  </si>
  <si>
    <t>p16-500_50_0_t_a2_r0-2017_09_07_14_36_52.csv</t>
  </si>
  <si>
    <t>p16-500_100_0_p_a1_r0-2017_09_07_14_41_28.csv</t>
  </si>
  <si>
    <t>p16-500_100_0_p_a2_r0-2017_09_07_14_56_29.csv</t>
  </si>
  <si>
    <t>p16-500_100_0_t_a1_r0-2017_09_07_15_07_41.csv</t>
  </si>
  <si>
    <t>p16-500_100_0_t_a2_r0-2017_09_07_14_30_20.csv</t>
  </si>
  <si>
    <t>p16-600_50_0_p_a1_r0-2017_09_07_14_46_14.csv</t>
  </si>
  <si>
    <t>p16-600_50_0_p_a2_r0-2017_09_07_14_57_21.csv</t>
  </si>
  <si>
    <t>p16-600_50_0_t_a1_r0-2017_09_07_15_05_35.csv</t>
  </si>
  <si>
    <t>p16-600_50_0_t_a2_r0-2017_09_07_14_31_16.csv</t>
  </si>
  <si>
    <t>p16-600_100_0_p_a1_r0-2017_09_07_14_43_19.csv</t>
  </si>
  <si>
    <t>p16-600_100_0_p_a2_r0-2017_09_07_14_54_10.csv</t>
  </si>
  <si>
    <t>p16-600_100_0_t_a1_r0-2017_09_07_15_04_31.csv</t>
  </si>
  <si>
    <t>p16-600_100_0_t_a2_r0-2017_09_07_14_34_20.csv</t>
  </si>
  <si>
    <t>p17-200_50_0_p_a1_r0-2017_09_07_16_06_17.csv</t>
  </si>
  <si>
    <t>p17-200_50_0_p_a2_r0-2017_09_07_16_38_11.csv</t>
  </si>
  <si>
    <t>p17-200_50_0_t_a1_r0-2017_09_07_16_16_07.csv</t>
  </si>
  <si>
    <t>p17-200_50_0_t_a2_r0-2017_09_07_16_28_30.csv</t>
  </si>
  <si>
    <t>p17-200_100_0_p_a1_r0-2017_09_07_16_02_36.csv</t>
  </si>
  <si>
    <t>p17-200_100_0_p_a2_r0-2017_09_07_16_37_45.csv</t>
  </si>
  <si>
    <t>p17-200_100_0_t_a1_r0-2017_09_07_16_17_37.csv</t>
  </si>
  <si>
    <t>p17-200_100_0_t_a2_r0-2017_09_07_16_26_24.csv</t>
  </si>
  <si>
    <t>p17-300_50_0_p_a1_r0-2017_09_07_16_01_59.csv</t>
  </si>
  <si>
    <t>p17-300_50_0_p_a2_r0-2017_09_07_16_42_55.csv</t>
  </si>
  <si>
    <t>p17-300_50_0_t_a1_r0-2017_09_07_16_13_52.csv</t>
  </si>
  <si>
    <t>p17-300_50_0_t_a2_r0-2017_09_07_16_25_49.csv</t>
  </si>
  <si>
    <t>p17-300_100_0_p_a1_r0-2017_09_07_16_04_09.csv</t>
  </si>
  <si>
    <t>p17-300_100_0_p_a2_r0-2017_09_07_16_42_22.csv</t>
  </si>
  <si>
    <t>p17-300_100_0_t_a1_r0-2017_09_07_16_20_51.csv</t>
  </si>
  <si>
    <t>p17-300_100_0_t_a2_r0-2017_09_07_16_27_56.csv</t>
  </si>
  <si>
    <t>p17-400_50_0_p_a1_r0-2017_09_07_16_04_45.csv</t>
  </si>
  <si>
    <t>p17-400_50_0_p_a2_r0-2017_09_07_16_36_07.csv</t>
  </si>
  <si>
    <t>p17-400_50_0_t_a1_r0-2017_09_07_16_18_02.csv</t>
  </si>
  <si>
    <t>p17-400_50_0_t_a2_r0-2017_09_07_16_28_54.csv</t>
  </si>
  <si>
    <t>p17-400_100_0_p_a1_r0-2017_09_07_16_05_32.csv</t>
  </si>
  <si>
    <t>p17-400_100_0_p_a2_r0-2017_09_07_16_41_38.csv</t>
  </si>
  <si>
    <t>p17-400_100_0_t_a1_r0-2017_09_07_16_14_25.csv</t>
  </si>
  <si>
    <t>p17-400_100_0_t_a2_r0-2017_09_07_16_24_02.csv</t>
  </si>
  <si>
    <t>p17-500_50_0_p_a1_r0-2017_09_07_16_07_51.csv</t>
  </si>
  <si>
    <t>p17-500_50_0_p_a2_r0-2017_09_07_16_36_50.csv</t>
  </si>
  <si>
    <t>p17-500_50_0_t_a1_r0-2017_09_07_16_15_10.csv</t>
  </si>
  <si>
    <t>p17-500_50_0_t_a2_r0-2017_09_07_16_30_32.csv</t>
  </si>
  <si>
    <t>p17-500_100_0_p_a1_r0-2017_09_07_16_06_43.csv</t>
  </si>
  <si>
    <t>p17-500_100_0_p_a2_r0-2017_09_07_16_39_40.csv</t>
  </si>
  <si>
    <t>p17-500_100_0_t_a1_r0-2017_09_07_16_19_55.csv</t>
  </si>
  <si>
    <t>p17-500_100_0_t_a2_r0-2017_09_07_16_29_38.csv</t>
  </si>
  <si>
    <t>p17-600_50_0_p_a1_r0-2017_09_07_16_00_54.csv</t>
  </si>
  <si>
    <t>p17-600_50_0_p_a2_r0-2017_09_07_16_40_34.csv</t>
  </si>
  <si>
    <t>p17-600_50_0_t_a1_r0-2017_09_07_16_18_49.csv</t>
  </si>
  <si>
    <t>p17-600_50_0_t_a2_r0-2017_09_07_16_24_45.csv</t>
  </si>
  <si>
    <t>p17-600_100_0_p_a1_r0-2017_09_07_16_03_04.csv</t>
  </si>
  <si>
    <t>p17-600_100_0_p_a2_r0-2017_09_07_16_38_36.csv</t>
  </si>
  <si>
    <t>p17-600_100_0_t_a1_r0-2017_09_07_16_16_31.csv</t>
  </si>
  <si>
    <t>p17-600_100_0_t_a2_r0-2017_09_07_16_26_47.csv</t>
  </si>
  <si>
    <t>p18-200_50_0_p_a1_r0-2017_09_08_12_05_53.csv</t>
  </si>
  <si>
    <t>p18-200_50_0_p_a2_r0-2017_09_08_11_56_40.csv</t>
  </si>
  <si>
    <t>p18-200_50_0_t_a1_r0-2017_09_08_11_46_21.csv</t>
  </si>
  <si>
    <t>p18-200_50_0_t_a2_r0-2017_09_08_12_13_11.csv</t>
  </si>
  <si>
    <t>p18-200_100_0_p_a1_r0-2017_09_08_12_05_30.csv</t>
  </si>
  <si>
    <t>p18-200_100_0_p_a2_r0-2017_09_08_11_51_17.csv</t>
  </si>
  <si>
    <t>p18-200_100_0_t_a1_r0-2017_09_08_11_45_58.csv</t>
  </si>
  <si>
    <t>p18-200_100_0_t_a2_r0-2017_09_08_12_14_06.csv</t>
  </si>
  <si>
    <t>p18-300_50_0_p_a1_r0-2017_09_08_12_04_57.csv</t>
  </si>
  <si>
    <t>p18-300_50_0_p_a2_r0-2017_09_08_11_51_41.csv</t>
  </si>
  <si>
    <t>p18-300_50_0_t_a1_r0-2017_09_08_11_46_45.csv</t>
  </si>
  <si>
    <t>p18-300_50_0_t_a2_r0-2017_09_08_12_13_34.csv</t>
  </si>
  <si>
    <t>p18-300_100_0_p_a1_r0-2017_09_08_12_08_01.csv</t>
  </si>
  <si>
    <t>p18-300_100_0_p_a2_r0-2017_09_08_11_53_17.csv</t>
  </si>
  <si>
    <t>p18-300_100_0_t_a1_r0-2017_09_08_11_45_24.csv</t>
  </si>
  <si>
    <t>p18-300_100_0_t_a2_r0-2017_09_08_12_17_51.csv</t>
  </si>
  <si>
    <t>p18-400_50_0_p_a1_r0-2017_09_08_12_07_18.csv</t>
  </si>
  <si>
    <t>p18-400_50_0_p_a2_r0-2017_09_08_11_57_02.csv</t>
  </si>
  <si>
    <t>p18-400_50_0_t_a1_r0-2017_09_08_11_40_54.csv</t>
  </si>
  <si>
    <t>p18-400_50_0_t_a2_r0-2017_09_08_12_16_05.csv</t>
  </si>
  <si>
    <t>p18-400_100_0_p_a1_r0-2017_09_08_12_01_24.csv</t>
  </si>
  <si>
    <t>p18-400_100_0_p_a2_r0-2017_09_08_11_57_45.csv</t>
  </si>
  <si>
    <t>p18-400_100_0_t_a1_r0-2017_09_08_11_42_43.csv</t>
  </si>
  <si>
    <t>p18-400_100_0_t_a2_r0-2017_09_08_12_14_28.csv</t>
  </si>
  <si>
    <t>p18-500_50_0_p_a1_r0-2017_09_08_12_02_07.csv</t>
  </si>
  <si>
    <t>p18-500_50_0_p_a2_r0-2017_09_08_11_54_43.csv</t>
  </si>
  <si>
    <t>p18-500_50_0_t_a1_r0-2017_09_08_11_43_27.csv</t>
  </si>
  <si>
    <t>p18-500_50_0_t_a2_r0-2017_09_08_12_15_12.csv</t>
  </si>
  <si>
    <t>p18-500_100_0_p_a1_r0-2017_09_08_12_04_05.csv</t>
  </si>
  <si>
    <t>p18-500_100_0_p_a2_r0-2017_09_08_11_53_49.csv</t>
  </si>
  <si>
    <t>p18-500_100_0_t_a1_r0-2017_09_08_11_40_01.csv</t>
  </si>
  <si>
    <t>p18-500_100_0_t_a2_r0-2017_09_08_12_12_18.csv</t>
  </si>
  <si>
    <t>p18-600_50_0_p_a1_r0-2017_09_08_12_03_01.csv</t>
  </si>
  <si>
    <t>p18-600_50_0_p_a2_r0-2017_09_08_11_55_36.csv</t>
  </si>
  <si>
    <t>p18-600_50_0_t_a1_r0-2017_09_08_11_41_40.csv</t>
  </si>
  <si>
    <t>p18-600_50_0_t_a2_r0-2017_09_08_12_16_48.csv</t>
  </si>
  <si>
    <t>p18-600_100_0_p_a1_r0-2017_09_08_12_06_15.csv</t>
  </si>
  <si>
    <t>p18-600_100_0_p_a2_r0-2017_09_08_11_52_14.csv</t>
  </si>
  <si>
    <t>p18-600_100_0_t_a1_r0-2017_09_08_11_44_20.csv</t>
  </si>
  <si>
    <t>p18-600_100_0_t_a2_r0-2017_09_08_12_11_14.csv</t>
  </si>
  <si>
    <t>p19-200_50_0_p_a1_r0-2017_09_08_13_25_42.csv</t>
  </si>
  <si>
    <t>p19-200_50_0_p_a2_r0-2017_09_08_12_55_54.csv</t>
  </si>
  <si>
    <t>p19-200_50_0_t_a1_r0-2017_09_08_13_17_55.csv</t>
  </si>
  <si>
    <t>p19-200_50_0_t_a2_r0-2017_09_08_13_04_13.csv</t>
  </si>
  <si>
    <t>p19-200_100_0_p_a1_r0-2017_09_08_13_27_28.csv</t>
  </si>
  <si>
    <t>p19-200_100_0_p_a2_r0-2017_09_08_12_53_39.csv</t>
  </si>
  <si>
    <t>p19-200_100_0_t_a1_r0-2017_09_08_13_14_09.csv</t>
  </si>
  <si>
    <t>p19-200_100_0_t_a2_r0-2017_09_08_13_08_11.csv</t>
  </si>
  <si>
    <t>p19-300_50_0_p_a1_r0-2017_09_08_13_22_26.csv</t>
  </si>
  <si>
    <t>p19-300_50_0_p_a2_r0-2017_09_08_12_52_10.csv</t>
  </si>
  <si>
    <t>p19-300_50_0_t_a1_r0-2017_09_08_13_16_35.csv</t>
  </si>
  <si>
    <t>p19-300_50_0_t_a2_r0-2017_09_08_13_01_03.csv</t>
  </si>
  <si>
    <t>p19-300_100_0_p_a1_r0-2017_09_08_13_26_07.csv</t>
  </si>
  <si>
    <t>p19-300_100_0_p_a2_r0-2017_09_08_12_57_16.csv</t>
  </si>
  <si>
    <t>p19-300_100_0_t_a1_r0-2017_09_08_13_11_54.csv</t>
  </si>
  <si>
    <t>p19-300_100_0_t_a2_r0-2017_09_08_13_07_36.csv</t>
  </si>
  <si>
    <t>p19-400_50_0_p_a1_r0-2017_09_08_13_26_42.csv</t>
  </si>
  <si>
    <t>p19-400_50_0_p_a2_r0-2017_09_08_12_51_25.csv</t>
  </si>
  <si>
    <t>p19-400_50_0_t_a1_r0-2017_09_08_13_13_24.csv</t>
  </si>
  <si>
    <t>p19-400_50_0_t_a2_r0-2017_09_08_13_02_23.csv</t>
  </si>
  <si>
    <t>p19-400_100_0_p_a1_r0-2017_09_08_13_23_58.csv</t>
  </si>
  <si>
    <t>p19-400_100_0_p_a2_r0-2017_09_08_12_55_10.csv</t>
  </si>
  <si>
    <t>p19-400_100_0_t_a1_r0-2017_09_08_13_17_10.csv</t>
  </si>
  <si>
    <t>p19-400_100_0_t_a2_r0-2017_09_08_13_01_38.csv</t>
  </si>
  <si>
    <t>p19-500_50_0_p_a1_r0-2017_09_08_13_23_01.csv</t>
  </si>
  <si>
    <t>p19-500_50_0_p_a2_r0-2017_09_08_12_52_44.csv</t>
  </si>
  <si>
    <t>p19-500_50_0_t_a1_r0-2017_09_08_13_15_37.csv</t>
  </si>
  <si>
    <t>p19-500_50_0_t_a2_r0-2017_09_08_13_06_37.csv</t>
  </si>
  <si>
    <t>p19-500_100_0_p_a1_r0-2017_09_08_13_24_44.csv</t>
  </si>
  <si>
    <t>p19-500_100_0_p_a2_r0-2017_09_08_12_56_19.csv</t>
  </si>
  <si>
    <t>p19-500_100_0_t_a1_r0-2017_09_08_13_12_28.csv</t>
  </si>
  <si>
    <t>p19-500_100_0_t_a2_r0-2017_09_08_13_04_37.csv</t>
  </si>
  <si>
    <t>p19-600_50_0_p_a1_r0-2017_09_08_13_21_19.csv</t>
  </si>
  <si>
    <t>p19-600_50_0_p_a2_r0-2017_09_08_12_50_20.csv</t>
  </si>
  <si>
    <t>p19-600_50_0_t_a1_r0-2017_09_08_13_10_49.csv</t>
  </si>
  <si>
    <t>p19-600_50_0_t_a2_r0-2017_09_08_13_03_08.csv</t>
  </si>
  <si>
    <t>p19-600_100_0_p_a1_r0-2017_09_08_13_27_52.csv</t>
  </si>
  <si>
    <t>p19-600_100_0_p_a2_r0-2017_09_08_12_54_04.csv</t>
  </si>
  <si>
    <t>p19-600_100_0_t_a1_r0-2017_09_08_13_14_32.csv</t>
  </si>
  <si>
    <t>p19-600_100_0_t_a2_r0-2017_09_08_13_05_32.csv</t>
  </si>
  <si>
    <t>p20-200_50_0_p_a1_r0-2017_09_08_16_24_35.csv</t>
  </si>
  <si>
    <t>p20-200_50_0_p_a2_r0-2017_09_08_16_30_53.csv</t>
  </si>
  <si>
    <t>p20-200_50_0_t_a1_r0-2017_09_08_16_46_11.csv</t>
  </si>
  <si>
    <t>p20-200_50_0_t_a2_r0-2017_09_08_16_10_19.csv</t>
  </si>
  <si>
    <t>p20-200_100_0_p_a1_r0-2017_09_08_16_22_55.csv</t>
  </si>
  <si>
    <t>p20-200_100_0_p_a2_r0-2017_09_08_16_37_56.csv</t>
  </si>
  <si>
    <t>p20-200_100_0_t_a1_r0-2017_09_08_16_48_33.csv</t>
  </si>
  <si>
    <t>p20-200_100_0_t_a2_r0-2017_09_08_16_13_12.csv</t>
  </si>
  <si>
    <t>p20-300_50_0_p_a1_r0-2017_09_08_16_23_20.csv</t>
  </si>
  <si>
    <t>p20-300_50_0_p_a2_r0-2017_09_08_16_31_17.csv</t>
  </si>
  <si>
    <t>p20-300_50_0_t_a1_r0-2017_09_08_16_44_05.csv</t>
  </si>
  <si>
    <t>p20-300_50_0_t_a2_r0-2017_09_08_16_11_34.csv</t>
  </si>
  <si>
    <t>p20-300_100_0_p_a1_r0-2017_09_08_16_24_02.csv</t>
  </si>
  <si>
    <t>p20-300_100_0_p_a2_r0-2017_09_08_16_36_27.csv</t>
  </si>
  <si>
    <t>p20-300_100_0_t_a1_r0-2017_09_08_16_45_36.csv</t>
  </si>
  <si>
    <t>p20-300_100_0_t_a2_r0-2017_09_08_16_14_20.csv</t>
  </si>
  <si>
    <t>p20-400_50_0_p_a1_r0-2017_09_08_16_24_58.csv</t>
  </si>
  <si>
    <t>p20-400_50_0_p_a2_r0-2017_09_08_16_35_43.csv</t>
  </si>
  <si>
    <t>p20-400_50_0_t_a1_r0-2017_09_08_16_41_09.csv</t>
  </si>
  <si>
    <t>p20-400_50_0_t_a2_r0-2017_09_08_16_16_51.csv</t>
  </si>
  <si>
    <t>p20-400_100_0_p_a1_r0-2017_09_08_16_21_16.csv</t>
  </si>
  <si>
    <t>p20-400_100_0_p_a2_r0-2017_09_08_16_31_55.csv</t>
  </si>
  <si>
    <t>p20-400_100_0_t_a1_r0-2017_09_08_16_46_40.csv</t>
  </si>
  <si>
    <t>p20-400_100_0_t_a2_r0-2017_09_08_16_13_36.csv</t>
  </si>
  <si>
    <t>p20-500_50_0_p_a1_r0-2017_09_08_16_22_01.csv</t>
  </si>
  <si>
    <t>p20-500_50_0_p_a2_r0-2017_09_08_16_37_01.csv</t>
  </si>
  <si>
    <t>p20-500_50_0_t_a1_r0-2017_09_08_16_44_39.csv</t>
  </si>
  <si>
    <t>p20-500_50_0_t_a2_r0-2017_09_08_16_14_53.csv</t>
  </si>
  <si>
    <t>p20-500_100_0_p_a1_r0-2017_09_08_16_20_22.csv</t>
  </si>
  <si>
    <t>p20-500_100_0_p_a2_r0-2017_09_08_16_33_44.csv</t>
  </si>
  <si>
    <t>p20-500_100_0_t_a1_r0-2017_09_08_16_43_11.csv</t>
  </si>
  <si>
    <t>p20-500_100_0_t_a2_r0-2017_09_08_16_10_41.csv</t>
  </si>
  <si>
    <t>p20-600_50_0_p_a1_r0-2017_09_08_16_25_56.csv</t>
  </si>
  <si>
    <t>p20-600_50_0_p_a2_r0-2017_09_08_16_32_39.csv</t>
  </si>
  <si>
    <t>p20-600_50_0_t_a1_r0-2017_09_08_16_41_56.csv</t>
  </si>
  <si>
    <t>p20-600_50_0_t_a2_r0-2017_09_08_16_12_07.csv</t>
  </si>
  <si>
    <t>p20-600_100_0_p_a1_r0-2017_09_08_16_27_00.csv</t>
  </si>
  <si>
    <t>p20-600_100_0_p_a2_r0-2017_09_08_16_34_39.csv</t>
  </si>
  <si>
    <t>p20-600_100_0_t_a1_r0-2017_09_08_16_47_25.csv</t>
  </si>
  <si>
    <t>p20-600_100_0_t_a2_r0-2017_09_08_16_15_47.csv</t>
  </si>
  <si>
    <t>P #</t>
  </si>
  <si>
    <t>Order #</t>
  </si>
  <si>
    <t>Gender</t>
  </si>
  <si>
    <t>Age</t>
  </si>
  <si>
    <t>Dor. Hand</t>
  </si>
  <si>
    <t>Musical training?</t>
  </si>
  <si>
    <t>Rhy. Gamer?</t>
  </si>
  <si>
    <t>Tapping study?</t>
  </si>
  <si>
    <t>finger used</t>
  </si>
  <si>
    <t>1 2 4 3</t>
  </si>
  <si>
    <t>Female</t>
  </si>
  <si>
    <t>right</t>
  </si>
  <si>
    <t>4y @ highschool</t>
  </si>
  <si>
    <t>no</t>
  </si>
  <si>
    <t>index finger</t>
  </si>
  <si>
    <t>2 3 1 4</t>
  </si>
  <si>
    <t>male</t>
  </si>
  <si>
    <t>thumb</t>
  </si>
  <si>
    <t>3 4 2 1</t>
  </si>
  <si>
    <t>left</t>
  </si>
  <si>
    <t>4 1 3 2</t>
  </si>
  <si>
    <t>14y until now</t>
  </si>
  <si>
    <t>yes</t>
  </si>
  <si>
    <t>6m 20yo</t>
  </si>
  <si>
    <t>2m (5d/w)</t>
  </si>
  <si>
    <t>1d</t>
  </si>
  <si>
    <t>female</t>
  </si>
  <si>
    <t xml:space="preserve">kantele @ 7-10yo </t>
  </si>
  <si>
    <t>20 years from 10yo</t>
  </si>
  <si>
    <t>2hrs</t>
  </si>
  <si>
    <t>9 years @ 7 yo</t>
  </si>
  <si>
    <t>4m</t>
  </si>
  <si>
    <t>14 years @ 5 yo</t>
  </si>
  <si>
    <t xml:space="preserve">2m </t>
  </si>
  <si>
    <t>5 years @ 7yo</t>
  </si>
  <si>
    <t>9yrs</t>
  </si>
  <si>
    <t>middle finger</t>
  </si>
  <si>
    <t>17 years @ 20 yo</t>
  </si>
  <si>
    <t>17 years @ 11 yo</t>
  </si>
  <si>
    <t>2 years @ 13 yo</t>
  </si>
  <si>
    <t>8 years @ 10 yo</t>
  </si>
  <si>
    <t>p21-200_50_0_p_a1_r0-2017_09_11_11_47_19.csv</t>
  </si>
  <si>
    <t>p21-200_50_0_p_a2_r0-2017_09_11_12_15_55.csv</t>
  </si>
  <si>
    <t>p21-200_50_0_t_a1_r0-2017_09_11_11_59_02.csv</t>
  </si>
  <si>
    <t>p21-200_50_0_t_a2_r0-2017_09_11_12_09_20.csv</t>
  </si>
  <si>
    <t>p21-200_100_0_p_a1_r0-2017_09_11_11_44_55.csv</t>
  </si>
  <si>
    <t>p21-200_100_0_p_a2_r0-2017_09_11_12_14_26.csv</t>
  </si>
  <si>
    <t>p21-200_100_0_t_a1_r0-2017_09_11_11_57_04.csv</t>
  </si>
  <si>
    <t>p21-200_100_0_t_a2_r0-2017_09_11_12_06_28.csv</t>
  </si>
  <si>
    <t>p21-300_50_0_p_a1_r0-2017_09_11_11_45_18.csv</t>
  </si>
  <si>
    <t>p21-300_50_0_p_a2_r0-2017_09_11_12_20_01.csv</t>
  </si>
  <si>
    <t>p21-300_50_0_t_a1_r0-2017_09_11_12_00_17.csv</t>
  </si>
  <si>
    <t>p21-300_50_0_t_a2_r0-2017_09_11_12_06_51.csv</t>
  </si>
  <si>
    <t>p21-300_100_0_p_a1_r0-2017_09_11_11_46_45.csv</t>
  </si>
  <si>
    <t>p21-300_100_0_p_a2_r0-2017_09_11_12_13_52.csv</t>
  </si>
  <si>
    <t>p21-300_100_0_t_a1_r0-2017_09_11_11_58_29.csv</t>
  </si>
  <si>
    <t>p21-300_100_0_t_a2_r0-2017_09_11_12_04_52.csv</t>
  </si>
  <si>
    <t>p21-400_50_0_p_a1_r0-2017_09_11_11_48_46.csv</t>
  </si>
  <si>
    <t>p21-400_50_0_p_a2_r0-2017_09_11_12_20_34.csv</t>
  </si>
  <si>
    <t>p21-400_50_0_t_a1_r0-2017_09_11_11_56_21.csv</t>
  </si>
  <si>
    <t>p21-400_50_0_t_a2_r0-2017_09_11_12_04_09.csv</t>
  </si>
  <si>
    <t>p21-400_100_0_p_a1_r0-2017_09_11_11_44_11.csv</t>
  </si>
  <si>
    <t>p21-400_100_0_p_a2_r0-2017_09_11_12_19_16.csv</t>
  </si>
  <si>
    <t>p21-400_100_0_t_a1_r0-2017_09_11_11_55_37.csv</t>
  </si>
  <si>
    <t>p21-400_100_0_t_a2_r0-2017_09_11_12_10_38.csv</t>
  </si>
  <si>
    <t>p21-500_50_0_p_a1_r0-2017_09_11_11_45_51.csv</t>
  </si>
  <si>
    <t>p21-500_50_0_p_a2_r0-2017_09_11_12_18_18.csv</t>
  </si>
  <si>
    <t>p21-500_50_0_t_a1_r0-2017_09_11_12_00_50.csv</t>
  </si>
  <si>
    <t>p21-500_50_0_t_a2_r0-2017_09_11_12_08_27.csv</t>
  </si>
  <si>
    <t>p21-500_100_0_p_a1_r0-2017_09_11_11_49_29.csv</t>
  </si>
  <si>
    <t>p21-500_100_0_p_a2_r0-2017_09_11_12_16_18.csv</t>
  </si>
  <si>
    <t>p21-500_100_0_t_a1_r0-2017_09_11_11_59_24.csv</t>
  </si>
  <si>
    <t>p21-500_100_0_t_a2_r0-2017_09_11_12_09_44.csv</t>
  </si>
  <si>
    <t>p21-600_50_0_p_a1_r0-2017_09_11_11_50_23.csv</t>
  </si>
  <si>
    <t>p21-600_50_0_p_a2_r0-2017_09_11_12_17_11.csv</t>
  </si>
  <si>
    <t>p21-600_50_0_t_a1_r0-2017_09_11_11_54_34.csv</t>
  </si>
  <si>
    <t>p21-600_50_0_t_a2_r0-2017_09_11_12_07_24.csv</t>
  </si>
  <si>
    <t>p21-600_100_0_p_a1_r0-2017_09_11_11_47_42.csv</t>
  </si>
  <si>
    <t>p21-600_100_0_p_a2_r0-2017_09_11_12_14_50.csv</t>
  </si>
  <si>
    <t>p21-600_100_0_t_a1_r0-2017_09_11_11_57_26.csv</t>
  </si>
  <si>
    <t>p21-600_100_0_t_a2_r0-2017_09_11_12_05_25.csv</t>
  </si>
  <si>
    <t>p22-200_50_0_p_a1_r0-2017_09_11_13_41_38.csv</t>
  </si>
  <si>
    <t>p22-200_50_0_p_a2_r0-2017_09_11_13_29_24.csv</t>
  </si>
  <si>
    <t>p22-200_50_0_t_a1_r0-2017_09_11_13_19_41.csv</t>
  </si>
  <si>
    <t>p22-200_50_0_t_a2_r0-2017_09_11_13_49_07.csv</t>
  </si>
  <si>
    <t>p22-200_100_0_p_a1_r0-2017_09_11_13_44_56.csv</t>
  </si>
  <si>
    <t>p22-200_100_0_p_a2_r0-2017_09_11_13_34_07.csv</t>
  </si>
  <si>
    <t>p22-200_100_0_t_a1_r0-2017_09_11_13_19_18.csv</t>
  </si>
  <si>
    <t>p22-200_100_0_t_a2_r0-2017_09_11_13_55_57.csv</t>
  </si>
  <si>
    <t>p22-300_50_0_p_a1_r0-2017_09_11_13_43_41.csv</t>
  </si>
  <si>
    <t>p22-300_50_0_p_a2_r0-2017_09_11_13_28_50.csv</t>
  </si>
  <si>
    <t>p22-300_50_0_t_a1_r0-2017_09_11_13_24_16.csv</t>
  </si>
  <si>
    <t>p22-300_50_0_t_a2_r0-2017_09_11_13_54_42.csv</t>
  </si>
  <si>
    <t>p22-300_100_0_p_a1_r0-2017_09_11_13_44_18.csv</t>
  </si>
  <si>
    <t>p22-300_100_0_p_a2_r0-2017_09_11_13_34_29.csv</t>
  </si>
  <si>
    <t>p22-300_100_0_t_a1_r0-2017_09_11_13_21_23.csv</t>
  </si>
  <si>
    <t>p22-300_100_0_t_a2_r0-2017_09_11_13_51_27.csv</t>
  </si>
  <si>
    <t>p22-400_50_0_p_a1_r0-2017_09_11_13_42_53.csv</t>
  </si>
  <si>
    <t>p22-400_50_0_p_a2_r0-2017_09_11_13_32_38.csv</t>
  </si>
  <si>
    <t>p22-400_50_0_t_a1_r0-2017_09_11_13_18_24.csv</t>
  </si>
  <si>
    <t>p22-400_50_0_t_a2_r0-2017_09_11_13_53_04.csv</t>
  </si>
  <si>
    <t>p22-400_100_0_p_a1_r0-2017_09_11_13_42_02.csv</t>
  </si>
  <si>
    <t>p22-400_100_0_p_a2_r0-2017_09_11_13_33_23.csv</t>
  </si>
  <si>
    <t>p22-400_100_0_t_a1_r0-2017_09_11_13_21_57.csv</t>
  </si>
  <si>
    <t>p22-400_100_0_t_a2_r0-2017_09_11_13_55_15.csv</t>
  </si>
  <si>
    <t>p22-500_50_0_p_a1_r0-2017_09_11_13_37_32.csv</t>
  </si>
  <si>
    <t>p22-500_50_0_p_a2_r0-2017_09_11_13_31_45.csv</t>
  </si>
  <si>
    <t>p22-500_50_0_t_a1_r0-2017_09_11_13_17_21.csv</t>
  </si>
  <si>
    <t>p22-500_50_0_t_a2_r0-2017_09_11_13_49_30.csv</t>
  </si>
  <si>
    <t>p22-500_100_0_p_a1_r0-2017_09_11_13_40_38.csv</t>
  </si>
  <si>
    <t>p22-500_100_0_p_a2_r0-2017_09_11_13_30_51.csv</t>
  </si>
  <si>
    <t>p22-500_100_0_t_a1_r0-2017_09_11_13_16_17.csv</t>
  </si>
  <si>
    <t>p22-500_100_0_t_a2_r0-2017_09_11_13_53_47.csv</t>
  </si>
  <si>
    <t>p22-600_50_0_p_a1_r0-2017_09_11_13_39_33.csv</t>
  </si>
  <si>
    <t>p22-600_50_0_p_a2_r0-2017_09_11_13_29_46.csv</t>
  </si>
  <si>
    <t>p22-600_50_0_t_a1_r0-2017_09_11_13_23_00.csv</t>
  </si>
  <si>
    <t>p22-600_50_0_t_a2_r0-2017_09_11_13_50_23.csv</t>
  </si>
  <si>
    <t>p22-600_100_0_p_a1_r0-2017_09_11_13_45_19.csv</t>
  </si>
  <si>
    <t>p22-600_100_0_p_a2_r0-2017_09_11_13_27_42.csv</t>
  </si>
  <si>
    <t>p22-600_100_0_t_a1_r0-2017_09_11_13_20_04.csv</t>
  </si>
  <si>
    <t>p22-600_100_0_t_a2_r0-2017_09_11_13_51_59.csv</t>
  </si>
  <si>
    <t>p23-200_50_0_p_a1_r0-2017_09_11_15_34_55.csv</t>
  </si>
  <si>
    <t>p23-200_50_0_p_a2_r0-2017_09_11_14_57_07.csv</t>
  </si>
  <si>
    <t>p23-200_50_0_t_a1_r0-2017_09_11_15_29_05.csv</t>
  </si>
  <si>
    <t>p23-200_50_0_t_a2_r0-2017_09_11_15_13_51.csv</t>
  </si>
  <si>
    <t>p23-200_100_0_p_a1_r0-2017_09_11_15_32_47.csv</t>
  </si>
  <si>
    <t>p23-200_100_0_p_a2_r0-2017_09_11_14_58_26.csv</t>
  </si>
  <si>
    <t>p23-200_100_0_t_a1_r0-2017_09_11_15_27_03.csv</t>
  </si>
  <si>
    <t>p23-200_100_0_t_a2_r0-2017_09_11_15_14_16.csv</t>
  </si>
  <si>
    <t>p23-300_50_0_p_a1_r0-2017_09_11_15_35_51.csv</t>
  </si>
  <si>
    <t>p23-300_50_0_p_a2_r0-2017_09_11_14_58_50.csv</t>
  </si>
  <si>
    <t>p23-300_50_0_t_a1_r0-2017_09_11_15_27_27.csv</t>
  </si>
  <si>
    <t>p23-300_50_0_t_a2_r0-2017_09_11_15_13_13.csv</t>
  </si>
  <si>
    <t>p23-300_100_0_p_a1_r0-2017_09_11_15_35_18.csv</t>
  </si>
  <si>
    <t>p23-300_100_0_p_a2_r0-2017_09_11_14_59_24.csv</t>
  </si>
  <si>
    <t>p23-300_100_0_t_a1_r0-2017_09_11_15_22_10.csv</t>
  </si>
  <si>
    <t>p23-300_100_0_t_a2_r0-2017_09_11_15_11_03.csv</t>
  </si>
  <si>
    <t>p23-400_50_0_p_a1_r0-2017_09_11_15_32_03.csv</t>
  </si>
  <si>
    <t>p23-400_50_0_p_a2_r0-2017_09_11_14_59_57.csv</t>
  </si>
  <si>
    <t>p23-400_50_0_t_a1_r0-2017_09_11_15_23_26.csv</t>
  </si>
  <si>
    <t>p23-400_50_0_t_a2_r0-2017_09_11_15_11_40.csv</t>
  </si>
  <si>
    <t>p23-400_100_0_p_a1_r0-2017_09_11_15_34_13.csv</t>
  </si>
  <si>
    <t>p23-400_100_0_p_a2_r0-2017_09_11_15_03_45.csv</t>
  </si>
  <si>
    <t>p23-400_100_0_t_a1_r0-2017_09_11_15_22_43.csv</t>
  </si>
  <si>
    <t>p23-400_100_0_t_a2_r0-2017_09_11_15_12_27.csv</t>
  </si>
  <si>
    <t>p23-500_50_0_p_a1_r0-2017_09_11_15_38_20.csv</t>
  </si>
  <si>
    <t>p23-500_50_0_p_a2_r0-2017_09_11_14_57_31.csv</t>
  </si>
  <si>
    <t>p23-500_50_0_t_a1_r0-2017_09_11_15_25_15.csv</t>
  </si>
  <si>
    <t>p23-500_50_0_t_a2_r0-2017_09_11_15_10_05.csv</t>
  </si>
  <si>
    <t>p23-500_100_0_p_a1_r0-2017_09_11_15_36_24.csv</t>
  </si>
  <si>
    <t>p23-500_100_0_p_a2_r0-2017_09_11_15_00_41.csv</t>
  </si>
  <si>
    <t>p23-500_100_0_t_a1_r0-2017_09_11_15_26_10.csv</t>
  </si>
  <si>
    <t>p23-500_100_0_t_a2_r0-2017_09_11_15_09_06.csv</t>
  </si>
  <si>
    <t>p23-600_50_0_p_a1_r0-2017_09_11_15_33_09.csv</t>
  </si>
  <si>
    <t>p23-600_50_0_p_a2_r0-2017_09_11_15_02_40.csv</t>
  </si>
  <si>
    <t>p23-600_50_0_t_a1_r0-2017_09_11_15_24_10.csv</t>
  </si>
  <si>
    <t>p23-600_50_0_t_a2_r0-2017_09_11_15_08_01.csv</t>
  </si>
  <si>
    <t>p23-600_100_0_p_a1_r0-2017_09_11_15_37_17.csv</t>
  </si>
  <si>
    <t>p23-600_100_0_p_a2_r0-2017_09_11_15_01_35.csv</t>
  </si>
  <si>
    <t>p23-600_100_0_t_a1_r0-2017_09_11_15_28_01.csv</t>
  </si>
  <si>
    <t>p23-600_100_0_t_a2_r0-2017_09_11_15_06_57.csv</t>
  </si>
  <si>
    <t>p24-200_50_0_p_a1_r0-2017_09_11_16_24_40.csv</t>
  </si>
  <si>
    <t>p24-200_50_0_p_a2_r0-2017_09_11_16_28_41.csv</t>
  </si>
  <si>
    <t>p24-200_50_0_t_a1_r0-2017_09_11_16_44_01.csv</t>
  </si>
  <si>
    <t>p24-200_50_0_t_a2_r0-2017_09_11_16_15_52.csv</t>
  </si>
  <si>
    <t>p24-200_100_0_p_a1_r0-2017_09_11_16_19_43.csv</t>
  </si>
  <si>
    <t>p24-200_100_0_p_a2_r0-2017_09_11_16_29_06.csv</t>
  </si>
  <si>
    <t>p24-200_100_0_t_a1_r0-2017_09_11_16_45_05.csv</t>
  </si>
  <si>
    <t>p24-200_100_0_t_a2_r0-2017_09_11_16_14_26.csv</t>
  </si>
  <si>
    <t>p24-300_50_0_p_a1_r0-2017_09_11_16_21_51.csv</t>
  </si>
  <si>
    <t>p24-300_50_0_p_a2_r0-2017_09_11_16_35_19.csv</t>
  </si>
  <si>
    <t>p24-300_50_0_t_a1_r0-2017_09_11_16_40_08.csv</t>
  </si>
  <si>
    <t>p24-300_50_0_t_a2_r0-2017_09_11_16_12_19.csv</t>
  </si>
  <si>
    <t>p24-300_100_0_p_a1_r0-2017_09_11_16_23_16.csv</t>
  </si>
  <si>
    <t>p24-300_100_0_p_a2_r0-2017_09_11_16_31_48.csv</t>
  </si>
  <si>
    <t>p24-300_100_0_t_a1_r0-2017_09_11_16_43_29.csv</t>
  </si>
  <si>
    <t>p24-300_100_0_t_a2_r0-2017_09_11_16_11_44.csv</t>
  </si>
  <si>
    <t>p24-400_50_0_p_a1_r0-2017_09_11_16_19_00.csv</t>
  </si>
  <si>
    <t>p24-400_50_0_p_a2_r0-2017_09_11_16_29_28.csv</t>
  </si>
  <si>
    <t>p24-400_50_0_t_a1_r0-2017_09_11_16_44_23.csv</t>
  </si>
  <si>
    <t>p24-400_50_0_t_a2_r0-2017_09_11_16_13_37.csv</t>
  </si>
  <si>
    <t>p24-400_100_0_p_a1_r0-2017_09_11_16_21_08.csv</t>
  </si>
  <si>
    <t>p24-400_100_0_p_a2_r0-2017_09_11_16_30_12.csv</t>
  </si>
  <si>
    <t>p24-400_100_0_t_a1_r0-2017_09_11_16_40_41.csv</t>
  </si>
  <si>
    <t>p24-400_100_0_t_a2_r0-2017_09_11_16_12_54.csv</t>
  </si>
  <si>
    <t>p24-500_50_0_p_a1_r0-2017_09_11_16_23_48.csv</t>
  </si>
  <si>
    <t>p24-500_50_0_p_a2_r0-2017_09_11_16_30_54.csv</t>
  </si>
  <si>
    <t>p24-500_50_0_t_a1_r0-2017_09_11_16_39_15.csv</t>
  </si>
  <si>
    <t>p24-500_50_0_t_a2_r0-2017_09_11_16_10_51.csv</t>
  </si>
  <si>
    <t>p24-500_100_0_p_a1_r0-2017_09_11_16_22_24.csv</t>
  </si>
  <si>
    <t>p24-500_100_0_p_a2_r0-2017_09_11_16_33_23.csv</t>
  </si>
  <si>
    <t>p24-500_100_0_t_a1_r0-2017_09_11_16_38_21.csv</t>
  </si>
  <si>
    <t>p24-500_100_0_t_a2_r0-2017_09_11_16_08_54.csv</t>
  </si>
  <si>
    <t>p24-600_50_0_p_a1_r0-2017_09_11_16_20_06.csv</t>
  </si>
  <si>
    <t>p24-600_50_0_p_a2_r0-2017_09_11_16_32_20.csv</t>
  </si>
  <si>
    <t>p24-600_50_0_t_a1_r0-2017_09_11_16_42_27.csv</t>
  </si>
  <si>
    <t>p24-600_50_0_t_a2_r0-2017_09_11_16_09_48.csv</t>
  </si>
  <si>
    <t>p24-600_100_0_p_a1_r0-2017_09_11_16_25_03.csv</t>
  </si>
  <si>
    <t>p24-600_100_0_p_a2_r0-2017_09_11_16_34_15.csv</t>
  </si>
  <si>
    <t>p24-600_100_0_t_a1_r0-2017_09_11_16_41_24.csv</t>
  </si>
  <si>
    <t>p24-600_100_0_t_a2_r0-2017_09_11_16_14_49.csv</t>
  </si>
  <si>
    <t>Average of Async</t>
  </si>
  <si>
    <t>Average of Std</t>
  </si>
  <si>
    <t>p25-400_100_0_p_a2_r0-2017_09_12_11_16_44.csv</t>
  </si>
  <si>
    <t>p25-400_50_0_p_a2_r0-2017_09_12_11_15_54.csv</t>
  </si>
  <si>
    <t>p25-600_100_0_p_a2_r0-2017_09_12_11_14_49.csv</t>
  </si>
  <si>
    <t>p25-200_100_0_p_a2_r0-2017_09_12_11_14_03.csv</t>
  </si>
  <si>
    <t>p25-600_50_0_p_a2_r0-2017_09_12_11_12_19.csv</t>
  </si>
  <si>
    <t>p25-200_50_0_p_a2_r0-2017_09_12_11_11_56.csv</t>
  </si>
  <si>
    <t>p25-500_50_0_p_a2_r0-2017_09_12_11_11_00.csv</t>
  </si>
  <si>
    <t>p25-500_100_0_p_a2_r0-2017_09_12_11_09_02.csv</t>
  </si>
  <si>
    <t>p25-300_100_0_p_a2_r0-2017_09_12_11_08_21.csv</t>
  </si>
  <si>
    <t>p25-300_50_0_p_a2_r0-2017_09_12_11_07_32.csv</t>
  </si>
  <si>
    <t>p25-600_100_0_t_a2_r0-2017_09_12_11_03_08.csv</t>
  </si>
  <si>
    <t>p25-400_50_0_t_a2_r0-2017_09_12_11_02_17.csv</t>
  </si>
  <si>
    <t>p25-200_50_0_t_a2_r0-2017_09_12_11_01_51.csv</t>
  </si>
  <si>
    <t>p25-200_100_0_t_a2_r0-2017_09_12_11_01_02.csv</t>
  </si>
  <si>
    <t>p25-600_50_0_t_a2_r0-2017_09_12_10_59_53.csv</t>
  </si>
  <si>
    <t>p25-500_100_0_t_a2_r0-2017_09_12_10_58_42.csv</t>
  </si>
  <si>
    <t>p25-400_100_0_t_a2_r0-2017_09_12_10_57_46.csv</t>
  </si>
  <si>
    <t>p25-300_100_0_t_a2_r0-2017_09_12_10_56_25.csv</t>
  </si>
  <si>
    <t>p25-300_50_0_t_a2_r0-2017_09_12_10_55_51.csv</t>
  </si>
  <si>
    <t>p25-500_50_0_t_a2_r0-2017_09_12_10_54_23.csv</t>
  </si>
  <si>
    <t>p25-600_50_0_t_a1_r0-2017_09_12_10_48_41.csv</t>
  </si>
  <si>
    <t>p25-200_100_0_t_a1_r0-2017_09_12_10_47_08.csv</t>
  </si>
  <si>
    <t>p25-600_100_0_t_a1_r0-2017_09_12_10_45_48.csv</t>
  </si>
  <si>
    <t>p25-300_100_0_t_a1_r0-2017_09_12_10_44_38.csv</t>
  </si>
  <si>
    <t>p25-500_100_0_t_a1_r0-2017_09_12_10_42_48.csv</t>
  </si>
  <si>
    <t>p25-200_50_0_t_a1_r0-2017_09_12_10_42_00.csv</t>
  </si>
  <si>
    <t>p25-400_50_0_t_a1_r0-2017_09_12_10_40_13.csv</t>
  </si>
  <si>
    <t>p25-300_50_0_t_a1_r0-2017_09_12_10_39_36.csv</t>
  </si>
  <si>
    <t>p25-400_100_0_t_a1_r0-2017_09_12_10_38_47.csv</t>
  </si>
  <si>
    <t>p25-500_50_0_t_a1_r0-2017_09_12_10_36_26.csv</t>
  </si>
  <si>
    <t>p25-600_50_0_p_a1_r0-2017_09_12_10_29_33.csv</t>
  </si>
  <si>
    <t>p25-500_100_0_p_a1_r0-2017_09_12_10_28_29.csv</t>
  </si>
  <si>
    <t>p25-400_50_0_p_a1_r0-2017_09_12_10_27_42.csv</t>
  </si>
  <si>
    <t>p25-200_100_0_p_a1_r0-2017_09_12_10_27_14.csv</t>
  </si>
  <si>
    <t>p25-500_50_0_p_a1_r0-2017_09_12_10_26_05.csv</t>
  </si>
  <si>
    <t>p25-300_50_0_p_a1_r0-2017_09_12_10_25_29.csv</t>
  </si>
  <si>
    <t>p25-200_50_0_p_a1_r0-2017_09_12_10_25_04.csv</t>
  </si>
  <si>
    <t>p25-400_100_0_p_a1_r0-2017_09_12_10_24_19.csv</t>
  </si>
  <si>
    <t>p25-600_100_0_p_a1_r0-2017_09_12_10_23_09.csv</t>
  </si>
  <si>
    <t>p25-300_100_0_p_a1_r0-2017_09_12_10_22_33.csv</t>
  </si>
  <si>
    <t>p26-600_100_0_t_a2_r0-2017_09_12_13_41_06.csv</t>
  </si>
  <si>
    <t>p26-300_100_0_t_a2_r0-2017_09_12_13_40_32.csv</t>
  </si>
  <si>
    <t>p26-200_50_0_t_a2_r0-2017_09_12_13_40_09.csv</t>
  </si>
  <si>
    <t>p26-400_50_0_t_a2_r0-2017_09_12_13_39_26.csv</t>
  </si>
  <si>
    <t>p26-300_50_0_t_a2_r0-2017_09_12_13_38_51.csv</t>
  </si>
  <si>
    <t>p26-400_100_0_t_a2_r0-2017_09_12_13_38_08.csv</t>
  </si>
  <si>
    <t>p26-200_100_0_t_a2_r0-2017_09_12_13_37_45.csv</t>
  </si>
  <si>
    <t>p26-500_50_0_t_a2_r0-2017_09_12_13_36_52.csv</t>
  </si>
  <si>
    <t>p26-600_50_0_t_a2_r0-2017_09_12_13_35_49.csv</t>
  </si>
  <si>
    <t>p26-500_100_0_t_a2_r0-2017_09_12_13_34_54.csv</t>
  </si>
  <si>
    <t>p26-200_50_0_p_a1_r0-2017_09_12_13_31_40.csv</t>
  </si>
  <si>
    <t>p26-200_100_0_p_a1_r0-2017_09_12_13_31_17.csv</t>
  </si>
  <si>
    <t>p26-500_50_0_p_a1_r0-2017_09_12_13_30_23.csv</t>
  </si>
  <si>
    <t>p26-300_100_0_p_a1_r0-2017_09_12_13_29_49.csv</t>
  </si>
  <si>
    <t>p26-400_100_0_p_a1_r0-2017_09_12_13_29_05.csv</t>
  </si>
  <si>
    <t>p26-500_100_0_p_a1_r0-2017_09_12_13_28_11.csv</t>
  </si>
  <si>
    <t>p26-400_50_0_p_a1_r0-2017_09_12_13_27_28.csv</t>
  </si>
  <si>
    <t>p26-300_50_0_p_a1_r0-2017_09_12_13_26_52.csv</t>
  </si>
  <si>
    <t>p26-600_100_0_p_a1_r0-2017_09_12_13_25_49.csv</t>
  </si>
  <si>
    <t>p26-600_50_0_p_a1_r0-2017_09_12_13_24_35.csv</t>
  </si>
  <si>
    <t>p26-400_100_0_p_a2_r0-2017_09_12_13_21_10.csv</t>
  </si>
  <si>
    <t>p26-600_100_0_p_a2_r0-2017_09_12_13_20_07.csv</t>
  </si>
  <si>
    <t>p26-200_50_0_p_a2_r0-2017_09_12_13_19_43.csv</t>
  </si>
  <si>
    <t>p26-400_50_0_p_a2_r0-2017_09_12_13_19_00.csv</t>
  </si>
  <si>
    <t>p26-300_50_0_p_a2_r0-2017_09_12_13_18_27.csv</t>
  </si>
  <si>
    <t>p26-500_100_0_p_a2_r0-2017_09_12_13_17_32.csv</t>
  </si>
  <si>
    <t>p26-200_100_0_p_a2_r0-2017_09_12_13_17_09.csv</t>
  </si>
  <si>
    <t>p26-500_50_0_p_a2_r0-2017_09_12_13_16_15.csv</t>
  </si>
  <si>
    <t>p26-600_50_0_p_a2_r0-2017_09_12_13_15_12.csv</t>
  </si>
  <si>
    <t>p26-300_100_0_p_a2_r0-2017_09_12_13_14_34.csv</t>
  </si>
  <si>
    <t>p26-600_100_0_t_a1_r0-2017_09_12_13_10_56.csv</t>
  </si>
  <si>
    <t>p26-300_100_0_t_a1_r0-2017_09_12_13_10_22.csv</t>
  </si>
  <si>
    <t>p26-600_50_0_t_a1_r0-2017_09_12_13_09_18.csv</t>
  </si>
  <si>
    <t>p26-500_50_0_t_a1_r0-2017_09_12_13_08_24.csv</t>
  </si>
  <si>
    <t>p26-400_100_0_t_a1_r0-2017_09_12_13_07_40.csv</t>
  </si>
  <si>
    <t>p26-400_50_0_t_a1_r0-2017_09_12_13_06_56.csv</t>
  </si>
  <si>
    <t>p26-200_100_0_t_a1_r0-2017_09_12_13_06_31.csv</t>
  </si>
  <si>
    <t>p26-200_50_0_t_a1_r0-2017_09_12_13_06_05.csv</t>
  </si>
  <si>
    <t>p26-300_50_0_t_a1_r0-2017_09_12_13_05_31.csv</t>
  </si>
  <si>
    <t>p26-500_100_0_t_a1_r0-2017_09_12_13_04_32.csv</t>
  </si>
  <si>
    <t>p27-500_100_0_p_a1_r0-2017_09_13_16_01_39.csv</t>
  </si>
  <si>
    <t>p27-200_50_0_p_a1_r0-2017_09_13_16_01_13.csv</t>
  </si>
  <si>
    <t>p27-600_100_0_p_a1_r0-2017_09_13_16_00_08.csv</t>
  </si>
  <si>
    <t>p27-300_100_0_p_a1_r0-2017_09_13_15_59_33.csv</t>
  </si>
  <si>
    <t>p27-600_50_0_p_a1_r0-2017_09_13_15_58_25.csv</t>
  </si>
  <si>
    <t>p27-500_50_0_p_a1_r0-2017_09_13_15_57_30.csv</t>
  </si>
  <si>
    <t>p27-200_100_0_p_a1_r0-2017_09_13_15_57_08.csv</t>
  </si>
  <si>
    <t>p27-400_50_0_p_a1_r0-2017_09_13_15_56_23.csv</t>
  </si>
  <si>
    <t>p27-300_50_0_p_a1_r0-2017_09_13_15_55_50.csv</t>
  </si>
  <si>
    <t>p27-400_100_0_p_a1_r0-2017_09_13_15_55_06.csv</t>
  </si>
  <si>
    <t>p27-300_50_0_t_a1_r0-2017_09_13_15_49_38.csv</t>
  </si>
  <si>
    <t>p27-300_100_0_t_a1_r0-2017_09_13_15_49_02.csv</t>
  </si>
  <si>
    <t>p27-500_100_0_t_a1_r0-2017_09_13_15_48_03.csv</t>
  </si>
  <si>
    <t>p27-200_100_0_t_a1_r0-2017_09_13_15_47_39.csv</t>
  </si>
  <si>
    <t>p27-400_100_0_t_a1_r0-2017_09_13_15_46_56.csv</t>
  </si>
  <si>
    <t>p27-400_50_0_t_a1_r0-2017_09_13_15_46_08.csv</t>
  </si>
  <si>
    <t>p27-500_50_0_t_a1_r0-2017_09_13_15_45_14.csv</t>
  </si>
  <si>
    <t>p27-200_50_0_t_a1_r0-2017_09_13_15_44_52.csv</t>
  </si>
  <si>
    <t>p27-600_50_0_t_a1_r0-2017_09_13_15_43_47.csv</t>
  </si>
  <si>
    <t>p27-600_100_0_t_a1_r0-2017_09_13_15_42_43.csv</t>
  </si>
  <si>
    <t>p27-600_50_0_t_a2_r0-2017_09_13_15_38_48.csv</t>
  </si>
  <si>
    <t>p27-300_100_0_t_a2_r0-2017_09_13_15_38_15.csv</t>
  </si>
  <si>
    <t>p27-300_50_0_t_a2_r0-2017_09_13_15_37_42.csv</t>
  </si>
  <si>
    <t>p27-500_100_0_t_a2_r0-2017_09_13_15_36_37.csv</t>
  </si>
  <si>
    <t>p27-200_100_0_t_a2_r0-2017_09_13_15_36_13.csv</t>
  </si>
  <si>
    <t>p27-400_50_0_t_a2_r0-2017_09_13_15_35_29.csv</t>
  </si>
  <si>
    <t>p27-400_100_0_t_a2_r0-2017_09_13_15_34_46.csv</t>
  </si>
  <si>
    <t>p27-600_100_0_t_a2_r0-2017_09_13_15_33_42.csv</t>
  </si>
  <si>
    <t>p27-200_50_0_t_a2_r0-2017_09_13_15_33_17.csv</t>
  </si>
  <si>
    <t>p27-500_50_0_t_a2_r0-2017_09_13_15_32_22.csv</t>
  </si>
  <si>
    <t>p27-600_100_0_p_a2_r0-2017_09_13_15_26_22.csv</t>
  </si>
  <si>
    <t>p27-500_100_0_p_a2_r0-2017_09_13_15_25_28.csv</t>
  </si>
  <si>
    <t>p27-500_50_0_p_a2_r0-2017_09_13_15_23_00.csv</t>
  </si>
  <si>
    <t>p27-200_100_0_p_a2_r0-2017_09_13_15_22_32.csv</t>
  </si>
  <si>
    <t>p27-300_50_0_p_a2_r0-2017_09_13_15_21_56.csv</t>
  </si>
  <si>
    <t>p27-200_50_0_p_a2_r0-2017_09_13_15_21_32.csv</t>
  </si>
  <si>
    <t>p27-400_50_0_p_a2_r0-2017_09_13_15_20_03.csv</t>
  </si>
  <si>
    <t>p27-600_50_0_p_a2_r0-2017_09_13_15_18_58.csv</t>
  </si>
  <si>
    <t>p27-400_100_0_p_a2_r0-2017_09_13_15_18_12.csv</t>
  </si>
  <si>
    <t>p27-300_100_0_p_a2_r0-2017_09_13_15_17_38.csv</t>
  </si>
  <si>
    <t>p28-200_50_0_p_a1_r0-2017_09_14_11_54_48.csv</t>
  </si>
  <si>
    <t>p28-200_50_0_p_a2_r0-2017_09_14_12_12_47.csv</t>
  </si>
  <si>
    <t>p28-200_50_0_t_a1_r0-2017_09_14_12_16_11.csv</t>
  </si>
  <si>
    <t>p28-200_50_0_t_a2_r0-2017_09_14_11_51_06.csv</t>
  </si>
  <si>
    <t>p28-200_100_0_p_a1_r0-2017_09_14_11_58_21.csv</t>
  </si>
  <si>
    <t>p28-200_100_0_p_a2_r0-2017_09_14_12_08_31.csv</t>
  </si>
  <si>
    <t>p28-200_100_0_t_a1_r0-2017_09_14_12_21_08.csv</t>
  </si>
  <si>
    <t>p28-200_100_0_t_a2_r0-2017_09_14_11_48_04.csv</t>
  </si>
  <si>
    <t>p28-300_50_0_p_a1_r0-2017_09_14_11_54_16.csv</t>
  </si>
  <si>
    <t>p28-300_50_0_p_a2_r0-2017_09_14_12_09_57.csv</t>
  </si>
  <si>
    <t>p28-300_50_0_t_a1_r0-2017_09_14_12_22_13.csv</t>
  </si>
  <si>
    <t>p28-300_50_0_t_a2_r0-2017_09_14_11_50_33.csv</t>
  </si>
  <si>
    <t>p28-300_100_0_p_a1_r0-2017_09_14_11_55_53.csv</t>
  </si>
  <si>
    <t>p28-300_100_0_p_a2_r0-2017_09_14_12_10_29.csv</t>
  </si>
  <si>
    <t>p28-300_100_0_t_a1_r0-2017_09_14_12_15_39.csv</t>
  </si>
  <si>
    <t>p28-300_100_0_t_a2_r0-2017_09_14_11_44_59.csv</t>
  </si>
  <si>
    <t>p28-400_50_0_p_a1_r0-2017_09_14_11_55_10.csv</t>
  </si>
  <si>
    <t>p28-400_50_0_p_a2_r0-2017_09_14_12_12_04.csv</t>
  </si>
  <si>
    <t>p28-400_50_0_t_a1_r0-2017_09_14_12_19_33.csv</t>
  </si>
  <si>
    <t>p28-400_50_0_t_a2_r0-2017_09_14_11_47_20.csv</t>
  </si>
  <si>
    <t>p28-400_100_0_p_a1_r0-2017_09_14_12_00_38.csv</t>
  </si>
  <si>
    <t>p28-400_100_0_p_a2_r0-2017_09_14_12_07_49.csv</t>
  </si>
  <si>
    <t>p28-400_100_0_t_a1_r0-2017_09_14_12_21_31.csv</t>
  </si>
  <si>
    <t>p28-400_100_0_t_a2_r0-2017_09_14_11_44_16.csv</t>
  </si>
  <si>
    <t>p28-500_50_0_p_a1_r0-2017_09_14_11_58_43.csv</t>
  </si>
  <si>
    <t>p28-500_50_0_p_a2_r0-2017_09_14_12_06_03.csv</t>
  </si>
  <si>
    <t>p28-500_50_0_t_a1_r0-2017_09_14_12_20_16.csv</t>
  </si>
  <si>
    <t>p28-500_50_0_t_a2_r0-2017_09_14_11_45_31.csv</t>
  </si>
  <si>
    <t>p28-500_100_0_p_a1_r0-2017_09_14_11_56_25.csv</t>
  </si>
  <si>
    <t>p28-500_100_0_p_a2_r0-2017_09_14_12_06_57.csv</t>
  </si>
  <si>
    <t>p28-500_100_0_t_a1_r0-2017_09_14_12_16_34.csv</t>
  </si>
  <si>
    <t>p28-500_100_0_t_a2_r0-2017_09_14_11_46_27.csv</t>
  </si>
  <si>
    <t>p28-600_50_0_p_a1_r0-2017_09_14_11_57_18.csv</t>
  </si>
  <si>
    <t>p28-600_50_0_p_a2_r0-2017_09_14_12_08_53.csv</t>
  </si>
  <si>
    <t>p28-600_50_0_t_a1_r0-2017_09_14_12_17_27.csv</t>
  </si>
  <si>
    <t>p28-600_50_0_t_a2_r0-2017_09_14_11_48_26.csv</t>
  </si>
  <si>
    <t>p28-600_100_0_p_a1_r0-2017_09_14_11_59_36.csv</t>
  </si>
  <si>
    <t>p28-600_100_0_p_a2_r0-2017_09_14_12_11_01.csv</t>
  </si>
  <si>
    <t>p28-600_100_0_t_a1_r0-2017_09_14_12_18_30.csv</t>
  </si>
  <si>
    <t>p28-600_100_0_t_a2_r0-2017_09_14_11_49_30.csv</t>
  </si>
  <si>
    <t>p29-600_100_0_p_a2_r0-2017_09_14_17_11_33.csv</t>
  </si>
  <si>
    <t>p29-400_50_0_p_a2_r0-2017_09_14_17_10_48.csv</t>
  </si>
  <si>
    <t>p29-200_50_0_p_a2_r0-2017_09_14_17_10_25.csv</t>
  </si>
  <si>
    <t>p29-400_100_0_p_a2_r0-2017_09_14_17_09_43.csv</t>
  </si>
  <si>
    <t>p29-300_100_0_p_a2_r0-2017_09_14_17_09_10.csv</t>
  </si>
  <si>
    <t>p29-200_100_0_p_a2_r0-2017_09_14_17_08_48.csv</t>
  </si>
  <si>
    <t>p29-500_50_0_p_a2_r0-2017_09_14_17_07_55.csv</t>
  </si>
  <si>
    <t>p29-300_50_0_p_a2_r0-2017_09_14_17_07_22.csv</t>
  </si>
  <si>
    <t>p29-600_50_0_p_a2_r0-2017_09_14_17_06_18.csv</t>
  </si>
  <si>
    <t>p29-500_100_0_p_a2_r0-2017_09_14_17_05_24.csv</t>
  </si>
  <si>
    <t>p29-500_100_0_t_a2_r0-2017_09_14_17_02_02.csv</t>
  </si>
  <si>
    <t>p29-300_100_0_t_a2_r0-2017_09_14_17_01_29.csv</t>
  </si>
  <si>
    <t>p29-200_50_0_t_a2_r0-2017_09_14_17_01_04.csv</t>
  </si>
  <si>
    <t>p29-600_50_0_t_a2_r0-2017_09_14_17_00_02.csv</t>
  </si>
  <si>
    <t>p29-500_50_0_t_a2_r0-2017_09_14_16_59_09.csv</t>
  </si>
  <si>
    <t>p29-300_50_0_t_a2_r0-2017_09_14_16_58_36.csv</t>
  </si>
  <si>
    <t>p29-400_100_0_t_a2_r0-2017_09_14_16_57_27.csv</t>
  </si>
  <si>
    <t>p29-600_100_0_t_a2_r0-2017_09_14_16_56_24.csv</t>
  </si>
  <si>
    <t>p29-200_100_0_t_a2_r0-2017_09_14_16_56_01.csv</t>
  </si>
  <si>
    <t>p29-400_50_0_t_a2_r0-2017_09_14_16_55_17.csv</t>
  </si>
  <si>
    <t>p29-300_50_0_t_a1_r0-2017_09_14_16_52_10.csv</t>
  </si>
  <si>
    <t>p29-500_50_0_t_a1_r0-2017_09_14_16_51_14.csv</t>
  </si>
  <si>
    <t>p29-600_50_0_t_a1_r0-2017_09_14_16_50_11.csv</t>
  </si>
  <si>
    <t>p29-200_50_0_t_a1_r0-2017_09_14_16_49_47.csv</t>
  </si>
  <si>
    <t>p29-200_100_0_t_a1_r0-2017_09_14_16_49_23.csv</t>
  </si>
  <si>
    <t>p29-500_100_0_t_a1_r0-2017_09_14_16_48_30.csv</t>
  </si>
  <si>
    <t>p29-600_100_0_t_a1_r0-2017_09_14_16_47_27.csv</t>
  </si>
  <si>
    <t>p29-300_100_0_t_a1_r0-2017_09_14_16_46_53.csv</t>
  </si>
  <si>
    <t>p29-400_100_0_t_a1_r0-2017_09_14_16_46_10.csv</t>
  </si>
  <si>
    <t>p29-400_50_0_t_a1_r0-2017_09_14_16_45_26.csv</t>
  </si>
  <si>
    <t>p29-200_50_0_p_a1_r0-2017_09_14_16_42_30.csv</t>
  </si>
  <si>
    <t>p29-300_50_0_p_a1_r0-2017_09_14_16_41_57.csv</t>
  </si>
  <si>
    <t>p29-500_50_0_p_a1_r0-2017_09_14_16_41_02.csv</t>
  </si>
  <si>
    <t>p29-500_100_0_p_a1_r0-2017_09_14_16_40_10.csv</t>
  </si>
  <si>
    <t>p29-400_50_0_p_a1_r0-2017_09_14_16_39_26.csv</t>
  </si>
  <si>
    <t>p29-600_100_0_p_a1_r0-2017_09_14_16_38_23.csv</t>
  </si>
  <si>
    <t>p29-600_50_0_p_a1_r0-2017_09_14_16_37_19.csv</t>
  </si>
  <si>
    <t>p29-400_100_0_p_a1_r0-2017_09_14_16_36_36.csv</t>
  </si>
  <si>
    <t>p29-200_100_0_p_a1_r0-2017_09_14_16_36_13.csv</t>
  </si>
  <si>
    <t>p29-300_100_0_p_a1_r0-2017_09_14_16_35_39.csv</t>
  </si>
  <si>
    <t>p30-500_100_0_t_a2_r0-2017_09_15_10_48_10.csv</t>
  </si>
  <si>
    <t>p30-300_50_0_t_a2_r0-2017_09_15_10_47_37.csv</t>
  </si>
  <si>
    <t>p30-200_50_0_t_a2_r0-2017_09_15_10_47_13.csv</t>
  </si>
  <si>
    <t>p30-400_100_0_t_a2_r0-2017_09_15_10_46_30.csv</t>
  </si>
  <si>
    <t>p30-600_50_0_t_a2_r0-2017_09_15_10_45_26.csv</t>
  </si>
  <si>
    <t>p30-600_100_0_t_a2_r0-2017_09_15_10_44_23.csv</t>
  </si>
  <si>
    <t>p30-400_50_0_t_a2_r0-2017_09_15_10_43_27.csv</t>
  </si>
  <si>
    <t>p30-300_100_0_t_a2_r0-2017_09_15_10_42_54.csv</t>
  </si>
  <si>
    <t>p30-200_100_0_t_a2_r0-2017_09_15_10_42_31.csv</t>
  </si>
  <si>
    <t>p30-500_50_0_t_a2_r0-2017_09_15_10_41_36.csv</t>
  </si>
  <si>
    <t>p30-400_100_0_p_a1_r0-2017_09_15_10_38_08.csv</t>
  </si>
  <si>
    <t>p30-200_100_0_p_a1_r0-2017_09_15_10_37_43.csv</t>
  </si>
  <si>
    <t>p30-200_50_0_p_a1_r0-2017_09_15_10_37_20.csv</t>
  </si>
  <si>
    <t>p30-600_50_0_p_a1_r0-2017_09_15_10_36_16.csv</t>
  </si>
  <si>
    <t>p30-600_100_0_p_a1_r0-2017_09_15_10_35_12.csv</t>
  </si>
  <si>
    <t>p30-300_50_0_p_a1_r0-2017_09_15_10_34_39.csv</t>
  </si>
  <si>
    <t>p30-300_100_0_p_a1_r0-2017_09_15_10_34_06.csv</t>
  </si>
  <si>
    <t>p30-400_50_0_p_a1_r0-2017_09_15_10_33_21.csv</t>
  </si>
  <si>
    <t>p30-500_100_0_p_a1_r0-2017_09_15_10_32_29.csv</t>
  </si>
  <si>
    <t>p30-500_50_0_p_a1_r0-2017_09_15_10_31_33.csv</t>
  </si>
  <si>
    <t>p30-200_100_0_p_a2_r0-2017_09_15_10_28_26.csv</t>
  </si>
  <si>
    <t>p30-300_100_0_p_a2_r0-2017_09_15_10_27_53.csv</t>
  </si>
  <si>
    <t>p30-500_100_0_p_a2_r0-2017_09_15_10_26_59.csv</t>
  </si>
  <si>
    <t>p30-600_100_0_p_a2_r0-2017_09_15_10_25_55.csv</t>
  </si>
  <si>
    <t>p30-600_50_0_p_a2_r0-2017_09_15_10_24_50.csv</t>
  </si>
  <si>
    <t>p30-200_50_0_p_a2_r0-2017_09_15_10_24_27.csv</t>
  </si>
  <si>
    <t>p30-400_100_0_p_a2_r0-2017_09_15_10_23_43.csv</t>
  </si>
  <si>
    <t>p30-300_50_0_p_a2_r0-2017_09_15_10_23_08.csv</t>
  </si>
  <si>
    <t>p30-500_50_0_p_a2_r0-2017_09_15_10_22_15.csv</t>
  </si>
  <si>
    <t>p30-400_50_0_p_a2_r0-2017_09_15_10_21_30.csv</t>
  </si>
  <si>
    <t>p30-600_100_0_t_a1_r0-2017_09_15_10_17_32.csv</t>
  </si>
  <si>
    <t>p30-200_100_0_t_a1_r0-2017_09_15_10_17_09.csv</t>
  </si>
  <si>
    <t>p30-500_50_0_t_a1_r0-2017_09_15_10_16_14.csv</t>
  </si>
  <si>
    <t>p30-300_100_0_t_a1_r0-2017_09_15_10_15_39.csv</t>
  </si>
  <si>
    <t>p30-400_100_0_t_a1_r0-2017_09_15_10_14_55.csv</t>
  </si>
  <si>
    <t>p30-400_50_0_t_a1_r0-2017_09_15_10_14_08.csv</t>
  </si>
  <si>
    <t>p30-300_50_0_t_a1_r0-2017_09_15_10_13_36.csv</t>
  </si>
  <si>
    <t>p30-500_100_0_t_a1_r0-2017_09_15_10_12_41.csv</t>
  </si>
  <si>
    <t>p30-200_50_0_t_a1_r0-2017_09_15_10_12_17.csv</t>
  </si>
  <si>
    <t>p30-600_50_0_t_a1_r0-2017_09_15_10_11_01.csv</t>
  </si>
  <si>
    <t>p31-300_100_0_p_a1_r0-2017_09_15_14_17_03.csv</t>
  </si>
  <si>
    <t>p31-400_100_0_p_a1_r0-2017_09_15_14_16_21.csv</t>
  </si>
  <si>
    <t>p31-500_100_0_p_a1_r0-2017_09_15_14_15_28.csv</t>
  </si>
  <si>
    <t>p31-600_50_0_p_a1_r0-2017_09_15_14_14_25.csv</t>
  </si>
  <si>
    <t>p31-500_50_0_p_a1_r0-2017_09_15_14_13_32.csv</t>
  </si>
  <si>
    <t>p31-200_50_0_p_a1_r0-2017_09_15_14_13_10.csv</t>
  </si>
  <si>
    <t>p31-200_100_0_p_a1_r0-2017_09_15_14_12_48.csv</t>
  </si>
  <si>
    <t>p31-400_50_0_p_a1_r0-2017_09_15_14_12_05.csv</t>
  </si>
  <si>
    <t>p31-600_100_0_p_a1_r0-2017_09_15_14_11_03.csv</t>
  </si>
  <si>
    <t>p31-300_50_0_p_a1_r0-2017_09_15_14_10_30.csv</t>
  </si>
  <si>
    <t>p31-600_50_0_t_a1_r0-2017_09_15_14_06_49.csv</t>
  </si>
  <si>
    <t>p31-300_50_0_t_a1_r0-2017_09_15_14_06_17.csv</t>
  </si>
  <si>
    <t>p31-500_100_0_t_a1_r0-2017_09_15_14_05_24.csv</t>
  </si>
  <si>
    <t>p31-500_50_0_t_a1_r0-2017_09_15_14_04_32.csv</t>
  </si>
  <si>
    <t>p31-300_100_0_t_a1_r0-2017_09_15_14_04_00.csv</t>
  </si>
  <si>
    <t>p31-200_100_0_t_a1_r0-2017_09_15_14_03_37.csv</t>
  </si>
  <si>
    <t>p31-400_100_0_t_a1_r0-2017_09_15_14_02_55.csv</t>
  </si>
  <si>
    <t>p31-600_100_0_t_a1_r0-2017_09_15_14_01_52.csv</t>
  </si>
  <si>
    <t>p31-400_50_0_t_a1_r0-2017_09_15_14_01_10.csv</t>
  </si>
  <si>
    <t>p31-200_50_0_t_a1_r0-2017_09_15_14_00_48.csv</t>
  </si>
  <si>
    <t>p31-300_50_0_t_a2_r0-2017_09_15_13_57_46.csv</t>
  </si>
  <si>
    <t>p31-200_50_0_t_a2_r0-2017_09_15_13_57_24.csv</t>
  </si>
  <si>
    <t>p31-600_50_0_t_a2_r0-2017_09_15_13_56_20.csv</t>
  </si>
  <si>
    <t>p31-200_100_0_t_a2_r0-2017_09_15_13_55_58.csv</t>
  </si>
  <si>
    <t>p31-500_50_0_t_a2_r0-2017_09_15_13_55_05.csv</t>
  </si>
  <si>
    <t>p31-500_100_0_t_a2_r0-2017_09_15_13_54_13.csv</t>
  </si>
  <si>
    <t>p31-400_100_0_t_a2_r0-2017_09_15_13_53_29.csv</t>
  </si>
  <si>
    <t>p31-400_50_0_t_a2_r0-2017_09_15_13_52_47.csv</t>
  </si>
  <si>
    <t>p31-300_100_0_t_a2_r0-2017_09_15_13_52_14.csv</t>
  </si>
  <si>
    <t>p31-600_100_0_t_a2_r0-2017_09_15_13_51_11.csv</t>
  </si>
  <si>
    <t>p31-600_50_0_p_a2_r0-2017_09_15_13_47_00.csv</t>
  </si>
  <si>
    <t>p31-300_100_0_p_a2_r0-2017_09_15_13_46_27.csv</t>
  </si>
  <si>
    <t>p31-500_100_0_p_a2_r0-2017_09_15_13_45_33.csv</t>
  </si>
  <si>
    <t>p31-300_50_0_p_a2_r0-2017_09_15_13_45_00.csv</t>
  </si>
  <si>
    <t>p31-400_50_0_p_a2_r0-2017_09_15_13_44_17.csv</t>
  </si>
  <si>
    <t>p31-500_50_0_p_a2_r0-2017_09_15_13_43_25.csv</t>
  </si>
  <si>
    <t>p31-200_100_0_p_a2_r0-2017_09_15_13_43_01.csv</t>
  </si>
  <si>
    <t>p31-400_100_0_p_a2_r0-2017_09_15_13_42_18.csv</t>
  </si>
  <si>
    <t>p31-200_50_0_p_a2_r0-2017_09_15_13_41_55.csv</t>
  </si>
  <si>
    <t>p31-600_100_0_p_a2_r0-2017_09_15_13_40_50.csv</t>
  </si>
  <si>
    <t>stdev</t>
  </si>
  <si>
    <t>mean</t>
  </si>
  <si>
    <t>stderr</t>
  </si>
  <si>
    <t>5 years @ 15yo</t>
  </si>
  <si>
    <t>feamle</t>
  </si>
  <si>
    <t>8 years @ 6yo</t>
  </si>
  <si>
    <t>4 yrs</t>
  </si>
  <si>
    <t>3m</t>
  </si>
  <si>
    <t>3 years @ 20yo</t>
  </si>
  <si>
    <t>5 years @  16yo</t>
  </si>
  <si>
    <t>3 years @ 7yo</t>
  </si>
  <si>
    <t>2 years @ 10 yo</t>
  </si>
  <si>
    <t>5 years @ 12yo</t>
  </si>
  <si>
    <t>1 yr</t>
  </si>
  <si>
    <t>DurStd</t>
  </si>
  <si>
    <t>DurMean</t>
  </si>
  <si>
    <t>%SuccessTrial</t>
  </si>
  <si>
    <t>Average of DurMean</t>
  </si>
  <si>
    <t>SyncSuccess</t>
  </si>
  <si>
    <t>ErrorRate</t>
  </si>
  <si>
    <t>1.5 years until</t>
  </si>
  <si>
    <t>p32-200_50_0_p_a1_r0-2017_09_18_13_28_17.csv</t>
  </si>
  <si>
    <t>p32-200_50_0_p_a2_r0-2017_09_18_13_38_05.csv</t>
  </si>
  <si>
    <t>p32-200_50_0_t_a1_r0-2017_09_18_13_47_15.csv</t>
  </si>
  <si>
    <t>p32-200_50_0_t_a2_r0-2017_09_18_13_23_36.csv</t>
  </si>
  <si>
    <t>p32-200_100_0_p_a1_r0-2017_09_18_13_28_41.csv</t>
  </si>
  <si>
    <t>p32-200_100_0_p_a2_r0-2017_09_18_13_41_07.csv</t>
  </si>
  <si>
    <t>p32-200_100_0_t_a1_r0-2017_09_18_13_47_39.csv</t>
  </si>
  <si>
    <t>p32-200_100_0_t_a2_r0-2017_09_18_13_17_37.csv</t>
  </si>
  <si>
    <t>p32-300_50_0_p_a1_r0-2017_09_18_13_33_31.csv</t>
  </si>
  <si>
    <t>p32-300_50_0_p_a2_r0-2017_09_18_13_44_14.csv</t>
  </si>
  <si>
    <t>p32-300_50_0_t_a1_r0-2017_09_18_13_51_32.csv</t>
  </si>
  <si>
    <t>p32-300_50_0_t_a2_r0-2017_09_18_13_20_20.csv</t>
  </si>
  <si>
    <t>p32-300_100_0_p_a1_r0-2017_09_18_13_26_39.csv</t>
  </si>
  <si>
    <t>p32-300_100_0_p_a2_r0-2017_09_18_13_37_32.csv</t>
  </si>
  <si>
    <t>p32-300_100_0_t_a1_r0-2017_09_18_13_54_04.csv</t>
  </si>
  <si>
    <t>p32-300_100_0_t_a2_r0-2017_09_18_13_18_48.csv</t>
  </si>
  <si>
    <t>p32-400_50_0_p_a1_r0-2017_09_18_13_32_46.csv</t>
  </si>
  <si>
    <t>p32-400_50_0_p_a2_r0-2017_09_18_13_43_31.csv</t>
  </si>
  <si>
    <t>p32-400_50_0_t_a1_r0-2017_09_18_13_48_03.csv</t>
  </si>
  <si>
    <t>p32-400_50_0_t_a2_r0-2017_09_18_13_18_05.csv</t>
  </si>
  <si>
    <t>p32-400_100_0_p_a1_r0-2017_09_18_13_32_00.csv</t>
  </si>
  <si>
    <t>p32-400_100_0_p_a2_r0-2017_09_18_13_38_28.csv</t>
  </si>
  <si>
    <t>p32-400_100_0_t_a1_r0-2017_09_18_13_50_49.csv</t>
  </si>
  <si>
    <t>p32-400_100_0_t_a2_r0-2017_09_18_13_16_54.csv</t>
  </si>
  <si>
    <t>p32-500_50_0_p_a1_r0-2017_09_18_13_29_05.csv</t>
  </si>
  <si>
    <t>p32-500_50_0_p_a2_r0-2017_09_18_13_41_30.csv</t>
  </si>
  <si>
    <t>p32-500_50_0_t_a1_r0-2017_09_18_13_48_47.csv</t>
  </si>
  <si>
    <t>p32-500_50_0_t_a2_r0-2017_09_18_13_19_26.csv</t>
  </si>
  <si>
    <t>p32-500_100_0_p_a1_r0-2017_09_18_13_31_07.csv</t>
  </si>
  <si>
    <t>p32-500_100_0_p_a2_r0-2017_09_18_13_40_13.csv</t>
  </si>
  <si>
    <t>p32-500_100_0_t_a1_r0-2017_09_18_13_53_11.csv</t>
  </si>
  <si>
    <t>p32-500_100_0_t_a2_r0-2017_09_18_13_16_00.csv</t>
  </si>
  <si>
    <t>p32-600_50_0_p_a1_r0-2017_09_18_13_27_12.csv</t>
  </si>
  <si>
    <t>p32-600_50_0_p_a2_r0-2017_09_18_13_42_26.csv</t>
  </si>
  <si>
    <t>p32-600_50_0_t_a1_r0-2017_09_18_13_49_45.csv</t>
  </si>
  <si>
    <t>p32-600_50_0_t_a2_r0-2017_09_18_13_20_59.csv</t>
  </si>
  <si>
    <t>p32-600_100_0_p_a1_r0-2017_09_18_13_29_59.csv</t>
  </si>
  <si>
    <t>p32-600_100_0_p_a2_r0-2017_09_18_13_39_11.csv</t>
  </si>
  <si>
    <t>p32-600_100_0_t_a1_r0-2017_09_18_13_52_05.csv</t>
  </si>
  <si>
    <t>p32-600_100_0_t_a2_r0-2017_09_18_13_22_05.csv</t>
  </si>
  <si>
    <t>200-50</t>
  </si>
  <si>
    <t>300-50</t>
  </si>
  <si>
    <t>400-50</t>
  </si>
  <si>
    <t>500-50</t>
  </si>
  <si>
    <t>600-50</t>
  </si>
  <si>
    <t>200-100</t>
  </si>
  <si>
    <t>300-100</t>
  </si>
  <si>
    <t>400-100</t>
  </si>
  <si>
    <t>500-100</t>
  </si>
  <si>
    <t>600-100</t>
  </si>
  <si>
    <t>Variance</t>
  </si>
  <si>
    <t>Plus</t>
  </si>
  <si>
    <t>Minus</t>
  </si>
  <si>
    <t>2x+</t>
  </si>
  <si>
    <t>2x-</t>
  </si>
  <si>
    <t>std</t>
  </si>
  <si>
    <t># Male</t>
  </si>
  <si>
    <t># Female</t>
  </si>
  <si>
    <t>Average age</t>
  </si>
  <si>
    <t>Std. age</t>
  </si>
  <si>
    <t>(in year)</t>
  </si>
  <si>
    <t>Avg</t>
  </si>
  <si>
    <t>Std.</t>
  </si>
  <si>
    <t>NumData</t>
  </si>
  <si>
    <t>Mean asynchrony</t>
  </si>
  <si>
    <t>Std. Dev. Of asynchrony</t>
  </si>
  <si>
    <t># Successful trial / # total trial</t>
  </si>
  <si>
    <t>Std. Dev. Of keystroke durations</t>
  </si>
  <si>
    <t>Mean keystroke duration</t>
  </si>
  <si>
    <t>Tone Duration (temporal width)</t>
  </si>
  <si>
    <t>Tone Interval (temporal distance, =IOI)</t>
  </si>
  <si>
    <t>Indicates that a pariticipant was able to synchronize the signal (Std. of asynrony &lt; 17.6% of IOI)</t>
  </si>
  <si>
    <t>1 - SucessRate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</si>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</sst>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8696B"/>
        <bgColor rgb="FF000000"/>
      </patternFill>
    </fill>
    <fill>
      <patternFill patternType="solid">
        <fgColor rgb="FFFCFCFF"/>
        <bgColor rgb="FF000000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</borders>
  <cellStyleXfs count="100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3"/>
    <xf numFmtId="0" fontId="6" fillId="0" borderId="0" xfId="0" applyFont="1"/>
    <xf numFmtId="0" fontId="6" fillId="3" borderId="0" xfId="0" applyFont="1" applyFill="1"/>
    <xf numFmtId="0" fontId="6" fillId="4" borderId="0" xfId="0" applyFont="1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2" borderId="1" xfId="2"/>
    <xf numFmtId="164" fontId="2" fillId="2" borderId="1" xfId="1" applyNumberFormat="1" applyFont="1" applyFill="1" applyBorder="1"/>
    <xf numFmtId="164" fontId="0" fillId="0" borderId="0" xfId="1" applyNumberFormat="1" applyFont="1"/>
    <xf numFmtId="0" fontId="2" fillId="2" borderId="1" xfId="1" applyNumberFormat="1" applyFont="1" applyFill="1" applyBorder="1"/>
    <xf numFmtId="0" fontId="0" fillId="0" borderId="0" xfId="1" applyNumberFormat="1" applyFont="1"/>
    <xf numFmtId="0" fontId="3" fillId="0" borderId="2" xfId="3" applyBorder="1"/>
    <xf numFmtId="165" fontId="0" fillId="0" borderId="0" xfId="0" applyNumberFormat="1"/>
    <xf numFmtId="0" fontId="3" fillId="0" borderId="0" xfId="3" applyBorder="1"/>
    <xf numFmtId="2" fontId="0" fillId="0" borderId="0" xfId="0" applyNumberFormat="1"/>
    <xf numFmtId="2" fontId="0" fillId="0" borderId="3" xfId="0" applyNumberFormat="1" applyFont="1" applyBorder="1"/>
  </cellXfs>
  <cellStyles count="100">
    <cellStyle name="Calculation" xfId="2" builtinId="2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Normal" xfId="0" builtinId="0"/>
    <cellStyle name="Normal 2" xfId="3"/>
    <cellStyle name="Per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</a:t>
            </a:r>
            <a:r>
              <a:rPr lang="en-US" baseline="0"/>
              <a:t> Deviations</a:t>
            </a:r>
            <a:r>
              <a:rPr lang="en-US"/>
              <a:t> (tW=50)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Variance!$J$19</c:f>
              <c:strCache>
                <c:ptCount val="1"/>
                <c:pt idx="0">
                  <c:v>PhyMax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Variance!$I$20:$I$24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Variance!$J$20:$J$24</c:f>
              <c:numCache>
                <c:formatCode>General</c:formatCode>
                <c:ptCount val="5"/>
                <c:pt idx="0">
                  <c:v>41.01563894988497</c:v>
                </c:pt>
                <c:pt idx="1">
                  <c:v>36.95747954574301</c:v>
                </c:pt>
                <c:pt idx="2">
                  <c:v>44.33702049046482</c:v>
                </c:pt>
                <c:pt idx="3">
                  <c:v>55.6994563922602</c:v>
                </c:pt>
                <c:pt idx="4">
                  <c:v>64.7800346886722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Variance!$K$19</c:f>
              <c:strCache>
                <c:ptCount val="1"/>
                <c:pt idx="0">
                  <c:v>PhyTrad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Variance!$I$20:$I$24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Variance!$K$20:$K$24</c:f>
              <c:numCache>
                <c:formatCode>General</c:formatCode>
                <c:ptCount val="5"/>
                <c:pt idx="0">
                  <c:v>34.61318339697251</c:v>
                </c:pt>
                <c:pt idx="1">
                  <c:v>39.84857733213198</c:v>
                </c:pt>
                <c:pt idx="2">
                  <c:v>45.65975538403915</c:v>
                </c:pt>
                <c:pt idx="3">
                  <c:v>60.95777039007998</c:v>
                </c:pt>
                <c:pt idx="4">
                  <c:v>71.78876367136416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Variance!$L$19</c:f>
              <c:strCache>
                <c:ptCount val="1"/>
                <c:pt idx="0">
                  <c:v>TchMax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Variance!$I$20:$I$24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Variance!$L$20:$L$24</c:f>
              <c:numCache>
                <c:formatCode>General</c:formatCode>
                <c:ptCount val="5"/>
                <c:pt idx="0">
                  <c:v>37.05152080496792</c:v>
                </c:pt>
                <c:pt idx="1">
                  <c:v>39.86985659841551</c:v>
                </c:pt>
                <c:pt idx="2">
                  <c:v>41.51979701514119</c:v>
                </c:pt>
                <c:pt idx="3">
                  <c:v>56.41807384046569</c:v>
                </c:pt>
                <c:pt idx="4">
                  <c:v>60.45397634625326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Variance!$M$19</c:f>
              <c:strCache>
                <c:ptCount val="1"/>
                <c:pt idx="0">
                  <c:v>TchTrad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Variance!$I$20:$I$24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Variance!$M$20:$M$24</c:f>
              <c:numCache>
                <c:formatCode>General</c:formatCode>
                <c:ptCount val="5"/>
                <c:pt idx="0">
                  <c:v>38.650131912613</c:v>
                </c:pt>
                <c:pt idx="1">
                  <c:v>38.4580300943553</c:v>
                </c:pt>
                <c:pt idx="2">
                  <c:v>46.6180514137581</c:v>
                </c:pt>
                <c:pt idx="3">
                  <c:v>62.75197633833672</c:v>
                </c:pt>
                <c:pt idx="4">
                  <c:v>76.56667613536963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88000528"/>
        <c:axId val="-1287998240"/>
      </c:lineChart>
      <c:catAx>
        <c:axId val="-128800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7998240"/>
        <c:crosses val="autoZero"/>
        <c:auto val="1"/>
        <c:lblAlgn val="ctr"/>
        <c:lblOffset val="100"/>
        <c:noMultiLvlLbl val="0"/>
      </c:catAx>
      <c:valAx>
        <c:axId val="-128799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8000528"/>
        <c:crosses val="autoZero"/>
        <c:crossBetween val="between"/>
        <c:majorUnit val="20.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Success rate (tW=100)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Duration!$J$26</c:f>
              <c:strCache>
                <c:ptCount val="1"/>
                <c:pt idx="0">
                  <c:v>PhyMax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Duration!$J$55:$J$59</c:f>
                <c:numCache>
                  <c:formatCode>General</c:formatCode>
                  <c:ptCount val="5"/>
                  <c:pt idx="0">
                    <c:v>0.043966182607895</c:v>
                  </c:pt>
                  <c:pt idx="1">
                    <c:v>0.04573899358662</c:v>
                  </c:pt>
                  <c:pt idx="2">
                    <c:v>0.0421851493397637</c:v>
                  </c:pt>
                  <c:pt idx="3">
                    <c:v>0.0448714431540058</c:v>
                  </c:pt>
                  <c:pt idx="4">
                    <c:v>0.0436387960751817</c:v>
                  </c:pt>
                </c:numCache>
              </c:numRef>
            </c:plus>
            <c:minus>
              <c:numRef>
                <c:f>Duration!$J$55:$J$59</c:f>
                <c:numCache>
                  <c:formatCode>General</c:formatCode>
                  <c:ptCount val="5"/>
                  <c:pt idx="0">
                    <c:v>0.043966182607895</c:v>
                  </c:pt>
                  <c:pt idx="1">
                    <c:v>0.04573899358662</c:v>
                  </c:pt>
                  <c:pt idx="2">
                    <c:v>0.0421851493397637</c:v>
                  </c:pt>
                  <c:pt idx="3">
                    <c:v>0.0448714431540058</c:v>
                  </c:pt>
                  <c:pt idx="4">
                    <c:v>0.0436387960751817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Duration!$I$27:$I$31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Duration!$J$27:$J$31</c:f>
              <c:numCache>
                <c:formatCode>General</c:formatCode>
                <c:ptCount val="5"/>
                <c:pt idx="0">
                  <c:v>164.5410940134175</c:v>
                </c:pt>
                <c:pt idx="1">
                  <c:v>227.0942429350601</c:v>
                </c:pt>
                <c:pt idx="2">
                  <c:v>277.0807046605737</c:v>
                </c:pt>
                <c:pt idx="3">
                  <c:v>336.6706446272302</c:v>
                </c:pt>
                <c:pt idx="4">
                  <c:v>396.1676000170572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Duration!$K$26</c:f>
              <c:strCache>
                <c:ptCount val="1"/>
                <c:pt idx="0">
                  <c:v>PhyTrad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Duration!$K$55:$K$59</c:f>
                <c:numCache>
                  <c:formatCode>General</c:formatCode>
                  <c:ptCount val="5"/>
                  <c:pt idx="0">
                    <c:v>0.034289570486583</c:v>
                  </c:pt>
                  <c:pt idx="1">
                    <c:v>0.0299912933507217</c:v>
                  </c:pt>
                  <c:pt idx="2">
                    <c:v>0.0297654544443885</c:v>
                  </c:pt>
                  <c:pt idx="3">
                    <c:v>0.0295298608879523</c:v>
                  </c:pt>
                  <c:pt idx="4">
                    <c:v>0.0299214074091729</c:v>
                  </c:pt>
                </c:numCache>
              </c:numRef>
            </c:plus>
            <c:minus>
              <c:numRef>
                <c:f>Duration!$K$55:$K$59</c:f>
                <c:numCache>
                  <c:formatCode>General</c:formatCode>
                  <c:ptCount val="5"/>
                  <c:pt idx="0">
                    <c:v>0.034289570486583</c:v>
                  </c:pt>
                  <c:pt idx="1">
                    <c:v>0.0299912933507217</c:v>
                  </c:pt>
                  <c:pt idx="2">
                    <c:v>0.0297654544443885</c:v>
                  </c:pt>
                  <c:pt idx="3">
                    <c:v>0.0295298608879523</c:v>
                  </c:pt>
                  <c:pt idx="4">
                    <c:v>0.0299214074091729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Duration!$I$27:$I$31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Duration!$K$27:$K$31</c:f>
              <c:numCache>
                <c:formatCode>General</c:formatCode>
                <c:ptCount val="5"/>
                <c:pt idx="0">
                  <c:v>159.1538736008297</c:v>
                </c:pt>
                <c:pt idx="1">
                  <c:v>218.9142547455693</c:v>
                </c:pt>
                <c:pt idx="2">
                  <c:v>273.6903946019956</c:v>
                </c:pt>
                <c:pt idx="3">
                  <c:v>332.7253278938165</c:v>
                </c:pt>
                <c:pt idx="4">
                  <c:v>394.1301428502804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Duration!$L$26</c:f>
              <c:strCache>
                <c:ptCount val="1"/>
                <c:pt idx="0">
                  <c:v>TchMax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Duration!$L$55:$L$59</c:f>
                <c:numCache>
                  <c:formatCode>General</c:formatCode>
                  <c:ptCount val="5"/>
                  <c:pt idx="0">
                    <c:v>0.0413098947191565</c:v>
                  </c:pt>
                  <c:pt idx="1">
                    <c:v>0.0413820591324946</c:v>
                  </c:pt>
                  <c:pt idx="2">
                    <c:v>0.0451359500308356</c:v>
                  </c:pt>
                  <c:pt idx="3">
                    <c:v>0.0437099703793681</c:v>
                  </c:pt>
                  <c:pt idx="4">
                    <c:v>0.0392878967810418</c:v>
                  </c:pt>
                </c:numCache>
              </c:numRef>
            </c:plus>
            <c:minus>
              <c:numRef>
                <c:f>Duration!$L$55:$L$59</c:f>
                <c:numCache>
                  <c:formatCode>General</c:formatCode>
                  <c:ptCount val="5"/>
                  <c:pt idx="0">
                    <c:v>0.0413098947191565</c:v>
                  </c:pt>
                  <c:pt idx="1">
                    <c:v>0.0413820591324946</c:v>
                  </c:pt>
                  <c:pt idx="2">
                    <c:v>0.0451359500308356</c:v>
                  </c:pt>
                  <c:pt idx="3">
                    <c:v>0.0437099703793681</c:v>
                  </c:pt>
                  <c:pt idx="4">
                    <c:v>0.0392878967810418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Duration!$I$27:$I$31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Duration!$L$27:$L$31</c:f>
              <c:numCache>
                <c:formatCode>General</c:formatCode>
                <c:ptCount val="5"/>
                <c:pt idx="0">
                  <c:v>133.3697180712855</c:v>
                </c:pt>
                <c:pt idx="1">
                  <c:v>160.4017277194948</c:v>
                </c:pt>
                <c:pt idx="2">
                  <c:v>174.6303991461857</c:v>
                </c:pt>
                <c:pt idx="3">
                  <c:v>210.4492685703763</c:v>
                </c:pt>
                <c:pt idx="4">
                  <c:v>247.240704174791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Duration!$M$26</c:f>
              <c:strCache>
                <c:ptCount val="1"/>
                <c:pt idx="0">
                  <c:v>TchTrad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Duration!$M$55:$M$59</c:f>
                <c:numCache>
                  <c:formatCode>General</c:formatCode>
                  <c:ptCount val="5"/>
                  <c:pt idx="0">
                    <c:v>0.0331639366928352</c:v>
                  </c:pt>
                  <c:pt idx="1">
                    <c:v>0.0343814616345095</c:v>
                  </c:pt>
                  <c:pt idx="2">
                    <c:v>0.0375860614953268</c:v>
                  </c:pt>
                  <c:pt idx="3">
                    <c:v>0.0268134199727737</c:v>
                  </c:pt>
                  <c:pt idx="4">
                    <c:v>0.0325099501691461</c:v>
                  </c:pt>
                </c:numCache>
              </c:numRef>
            </c:plus>
            <c:minus>
              <c:numRef>
                <c:f>Duration!$M$55:$M$59</c:f>
                <c:numCache>
                  <c:formatCode>General</c:formatCode>
                  <c:ptCount val="5"/>
                  <c:pt idx="0">
                    <c:v>0.0331639366928352</c:v>
                  </c:pt>
                  <c:pt idx="1">
                    <c:v>0.0343814616345095</c:v>
                  </c:pt>
                  <c:pt idx="2">
                    <c:v>0.0375860614953268</c:v>
                  </c:pt>
                  <c:pt idx="3">
                    <c:v>0.0268134199727737</c:v>
                  </c:pt>
                  <c:pt idx="4">
                    <c:v>0.0325099501691461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Duration!$I$27:$I$31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Duration!$M$27:$M$31</c:f>
              <c:numCache>
                <c:formatCode>General</c:formatCode>
                <c:ptCount val="5"/>
                <c:pt idx="0">
                  <c:v>127.3956405668461</c:v>
                </c:pt>
                <c:pt idx="1">
                  <c:v>154.4206729949091</c:v>
                </c:pt>
                <c:pt idx="2">
                  <c:v>176.7461460937495</c:v>
                </c:pt>
                <c:pt idx="3">
                  <c:v>218.2668561313288</c:v>
                </c:pt>
                <c:pt idx="4">
                  <c:v>247.2689813685685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97980944"/>
        <c:axId val="-1197978624"/>
      </c:lineChart>
      <c:catAx>
        <c:axId val="-119798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7978624"/>
        <c:crosses val="autoZero"/>
        <c:auto val="1"/>
        <c:lblAlgn val="ctr"/>
        <c:lblOffset val="100"/>
        <c:noMultiLvlLbl val="0"/>
      </c:catAx>
      <c:valAx>
        <c:axId val="-119797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798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Success rate (tW=50)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SuccessRate!$J$19</c:f>
              <c:strCache>
                <c:ptCount val="1"/>
                <c:pt idx="0">
                  <c:v>PhyMax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SuccessRate!$J$48:$J$52</c:f>
                <c:numCache>
                  <c:formatCode>General</c:formatCode>
                  <c:ptCount val="5"/>
                  <c:pt idx="0">
                    <c:v>0.0425846370869694</c:v>
                  </c:pt>
                  <c:pt idx="1">
                    <c:v>0.0439405305243252</c:v>
                  </c:pt>
                  <c:pt idx="2">
                    <c:v>0.0396223228088169</c:v>
                  </c:pt>
                  <c:pt idx="3">
                    <c:v>0.0357284685704561</c:v>
                  </c:pt>
                  <c:pt idx="4">
                    <c:v>0.0315693189244469</c:v>
                  </c:pt>
                </c:numCache>
              </c:numRef>
            </c:plus>
            <c:minus>
              <c:numRef>
                <c:f>SuccessRate!$J$48:$J$52</c:f>
                <c:numCache>
                  <c:formatCode>General</c:formatCode>
                  <c:ptCount val="5"/>
                  <c:pt idx="0">
                    <c:v>0.0425846370869694</c:v>
                  </c:pt>
                  <c:pt idx="1">
                    <c:v>0.0439405305243252</c:v>
                  </c:pt>
                  <c:pt idx="2">
                    <c:v>0.0396223228088169</c:v>
                  </c:pt>
                  <c:pt idx="3">
                    <c:v>0.0357284685704561</c:v>
                  </c:pt>
                  <c:pt idx="4">
                    <c:v>0.0315693189244469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SuccessRate!$I$20:$I$24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SuccessRate!$J$20:$J$24</c:f>
              <c:numCache>
                <c:formatCode>General</c:formatCode>
                <c:ptCount val="5"/>
                <c:pt idx="0">
                  <c:v>0.427809672365068</c:v>
                </c:pt>
                <c:pt idx="1">
                  <c:v>0.485701127415771</c:v>
                </c:pt>
                <c:pt idx="2">
                  <c:v>0.435678795543867</c:v>
                </c:pt>
                <c:pt idx="3">
                  <c:v>0.3556075816637</c:v>
                </c:pt>
                <c:pt idx="4">
                  <c:v>0.313044206259754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SuccessRate!$K$19</c:f>
              <c:strCache>
                <c:ptCount val="1"/>
                <c:pt idx="0">
                  <c:v>PhyTrad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SuccessRate!$K$48:$K$52</c:f>
                <c:numCache>
                  <c:formatCode>General</c:formatCode>
                  <c:ptCount val="5"/>
                  <c:pt idx="0">
                    <c:v>0.0337576595009107</c:v>
                  </c:pt>
                  <c:pt idx="1">
                    <c:v>0.024711362956023</c:v>
                  </c:pt>
                  <c:pt idx="2">
                    <c:v>0.0325232736897928</c:v>
                  </c:pt>
                  <c:pt idx="3">
                    <c:v>0.0291062685411386</c:v>
                  </c:pt>
                  <c:pt idx="4">
                    <c:v>0.0252206921044202</c:v>
                  </c:pt>
                </c:numCache>
              </c:numRef>
            </c:plus>
            <c:minus>
              <c:numRef>
                <c:f>SuccessRate!$K$48:$K$52</c:f>
                <c:numCache>
                  <c:formatCode>General</c:formatCode>
                  <c:ptCount val="5"/>
                  <c:pt idx="0">
                    <c:v>0.0337576595009107</c:v>
                  </c:pt>
                  <c:pt idx="1">
                    <c:v>0.024711362956023</c:v>
                  </c:pt>
                  <c:pt idx="2">
                    <c:v>0.0325232736897928</c:v>
                  </c:pt>
                  <c:pt idx="3">
                    <c:v>0.0291062685411386</c:v>
                  </c:pt>
                  <c:pt idx="4">
                    <c:v>0.0252206921044202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SuccessRate!$I$20:$I$24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SuccessRate!$K$20:$K$24</c:f>
              <c:numCache>
                <c:formatCode>General</c:formatCode>
                <c:ptCount val="5"/>
                <c:pt idx="0">
                  <c:v>0.343755299018651</c:v>
                </c:pt>
                <c:pt idx="1">
                  <c:v>0.192648073327459</c:v>
                </c:pt>
                <c:pt idx="2">
                  <c:v>0.184623180186996</c:v>
                </c:pt>
                <c:pt idx="3">
                  <c:v>0.141072712212421</c:v>
                </c:pt>
                <c:pt idx="4">
                  <c:v>0.144072379888947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SuccessRate!$L$19</c:f>
              <c:strCache>
                <c:ptCount val="1"/>
                <c:pt idx="0">
                  <c:v>TchMax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SuccessRate!$L$48:$L$52</c:f>
                <c:numCache>
                  <c:formatCode>General</c:formatCode>
                  <c:ptCount val="5"/>
                  <c:pt idx="0">
                    <c:v>0.0462243591807813</c:v>
                  </c:pt>
                  <c:pt idx="1">
                    <c:v>0.0397004797959264</c:v>
                  </c:pt>
                  <c:pt idx="2">
                    <c:v>0.0402957618202199</c:v>
                  </c:pt>
                  <c:pt idx="3">
                    <c:v>0.0358918990398367</c:v>
                  </c:pt>
                  <c:pt idx="4">
                    <c:v>0.0347404763492248</c:v>
                  </c:pt>
                </c:numCache>
              </c:numRef>
            </c:plus>
            <c:minus>
              <c:numRef>
                <c:f>SuccessRate!$L$48:$L$52</c:f>
                <c:numCache>
                  <c:formatCode>General</c:formatCode>
                  <c:ptCount val="5"/>
                  <c:pt idx="0">
                    <c:v>0.0462243591807813</c:v>
                  </c:pt>
                  <c:pt idx="1">
                    <c:v>0.0397004797959264</c:v>
                  </c:pt>
                  <c:pt idx="2">
                    <c:v>0.0402957618202199</c:v>
                  </c:pt>
                  <c:pt idx="3">
                    <c:v>0.0358918990398367</c:v>
                  </c:pt>
                  <c:pt idx="4">
                    <c:v>0.0347404763492248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SuccessRate!$I$20:$I$24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SuccessRate!$L$20:$L$24</c:f>
              <c:numCache>
                <c:formatCode>General</c:formatCode>
                <c:ptCount val="5"/>
                <c:pt idx="0">
                  <c:v>0.395729534539791</c:v>
                </c:pt>
                <c:pt idx="1">
                  <c:v>0.338147893391585</c:v>
                </c:pt>
                <c:pt idx="2">
                  <c:v>0.34201106481862</c:v>
                </c:pt>
                <c:pt idx="3">
                  <c:v>0.269400284595623</c:v>
                </c:pt>
                <c:pt idx="4">
                  <c:v>0.25742011767124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SuccessRate!$M$19</c:f>
              <c:strCache>
                <c:ptCount val="1"/>
                <c:pt idx="0">
                  <c:v>TchTrad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SuccessRate!$M$48:$M$52</c:f>
                <c:numCache>
                  <c:formatCode>General</c:formatCode>
                  <c:ptCount val="5"/>
                  <c:pt idx="0">
                    <c:v>0.032384114752658</c:v>
                  </c:pt>
                  <c:pt idx="1">
                    <c:v>0.0315844189146224</c:v>
                  </c:pt>
                  <c:pt idx="2">
                    <c:v>0.0314547091224014</c:v>
                  </c:pt>
                  <c:pt idx="3">
                    <c:v>0.0302355999069603</c:v>
                  </c:pt>
                  <c:pt idx="4">
                    <c:v>0.0284317125206711</c:v>
                  </c:pt>
                </c:numCache>
              </c:numRef>
            </c:plus>
            <c:minus>
              <c:numRef>
                <c:f>SuccessRate!$M$48:$M$52</c:f>
                <c:numCache>
                  <c:formatCode>General</c:formatCode>
                  <c:ptCount val="5"/>
                  <c:pt idx="0">
                    <c:v>0.032384114752658</c:v>
                  </c:pt>
                  <c:pt idx="1">
                    <c:v>0.0315844189146224</c:v>
                  </c:pt>
                  <c:pt idx="2">
                    <c:v>0.0314547091224014</c:v>
                  </c:pt>
                  <c:pt idx="3">
                    <c:v>0.0302355999069603</c:v>
                  </c:pt>
                  <c:pt idx="4">
                    <c:v>0.0284317125206711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SuccessRate!$I$20:$I$24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SuccessRate!$M$20:$M$24</c:f>
              <c:numCache>
                <c:formatCode>General</c:formatCode>
                <c:ptCount val="5"/>
                <c:pt idx="0">
                  <c:v>0.340465066315541</c:v>
                </c:pt>
                <c:pt idx="1">
                  <c:v>0.229423334254436</c:v>
                </c:pt>
                <c:pt idx="2">
                  <c:v>0.22267207278481</c:v>
                </c:pt>
                <c:pt idx="3">
                  <c:v>0.182050629190166</c:v>
                </c:pt>
                <c:pt idx="4">
                  <c:v>0.165472122484583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48660832"/>
        <c:axId val="-1248658512"/>
      </c:lineChart>
      <c:catAx>
        <c:axId val="-124866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48658512"/>
        <c:crosses val="autoZero"/>
        <c:auto val="1"/>
        <c:lblAlgn val="ctr"/>
        <c:lblOffset val="100"/>
        <c:noMultiLvlLbl val="0"/>
      </c:catAx>
      <c:valAx>
        <c:axId val="-1248658512"/>
        <c:scaling>
          <c:orientation val="minMax"/>
          <c:max val="0.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4866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Success rate (tW=100)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SuccessRate!$J$26</c:f>
              <c:strCache>
                <c:ptCount val="1"/>
                <c:pt idx="0">
                  <c:v>PhyMax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SuccessRate!$J$55:$J$59</c:f>
                <c:numCache>
                  <c:formatCode>General</c:formatCode>
                  <c:ptCount val="5"/>
                  <c:pt idx="0">
                    <c:v>0.0430257055330324</c:v>
                  </c:pt>
                  <c:pt idx="1">
                    <c:v>0.0450591265060048</c:v>
                  </c:pt>
                  <c:pt idx="2">
                    <c:v>0.0417513618267512</c:v>
                  </c:pt>
                  <c:pt idx="3">
                    <c:v>0.0439717596141345</c:v>
                  </c:pt>
                  <c:pt idx="4">
                    <c:v>0.0423019342106884</c:v>
                  </c:pt>
                </c:numCache>
              </c:numRef>
            </c:plus>
            <c:minus>
              <c:numRef>
                <c:f>SuccessRate!$J$55:$J$59</c:f>
                <c:numCache>
                  <c:formatCode>General</c:formatCode>
                  <c:ptCount val="5"/>
                  <c:pt idx="0">
                    <c:v>0.0430257055330324</c:v>
                  </c:pt>
                  <c:pt idx="1">
                    <c:v>0.0450591265060048</c:v>
                  </c:pt>
                  <c:pt idx="2">
                    <c:v>0.0417513618267512</c:v>
                  </c:pt>
                  <c:pt idx="3">
                    <c:v>0.0439717596141345</c:v>
                  </c:pt>
                  <c:pt idx="4">
                    <c:v>0.0423019342106884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SuccessRate!$I$27:$I$31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SuccessRate!$J$27:$J$31</c:f>
              <c:numCache>
                <c:formatCode>General</c:formatCode>
                <c:ptCount val="5"/>
                <c:pt idx="0">
                  <c:v>0.618595433304833</c:v>
                </c:pt>
                <c:pt idx="1">
                  <c:v>0.607547914294927</c:v>
                </c:pt>
                <c:pt idx="2">
                  <c:v>0.622564370665966</c:v>
                </c:pt>
                <c:pt idx="3">
                  <c:v>0.479276378132149</c:v>
                </c:pt>
                <c:pt idx="4">
                  <c:v>0.457741227096292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SuccessRate!$K$26</c:f>
              <c:strCache>
                <c:ptCount val="1"/>
                <c:pt idx="0">
                  <c:v>PhyTrad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SuccessRate!$K$55:$K$59</c:f>
                <c:numCache>
                  <c:formatCode>General</c:formatCode>
                  <c:ptCount val="5"/>
                  <c:pt idx="0">
                    <c:v>0.0333470704223185</c:v>
                  </c:pt>
                  <c:pt idx="1">
                    <c:v>0.0294011188206808</c:v>
                  </c:pt>
                  <c:pt idx="2">
                    <c:v>0.0289789434524095</c:v>
                  </c:pt>
                  <c:pt idx="3">
                    <c:v>0.0293216505489376</c:v>
                  </c:pt>
                  <c:pt idx="4">
                    <c:v>0.0296819486946452</c:v>
                  </c:pt>
                </c:numCache>
              </c:numRef>
            </c:plus>
            <c:minus>
              <c:numRef>
                <c:f>SuccessRate!$K$55:$K$59</c:f>
                <c:numCache>
                  <c:formatCode>General</c:formatCode>
                  <c:ptCount val="5"/>
                  <c:pt idx="0">
                    <c:v>0.0333470704223185</c:v>
                  </c:pt>
                  <c:pt idx="1">
                    <c:v>0.0294011188206808</c:v>
                  </c:pt>
                  <c:pt idx="2">
                    <c:v>0.0289789434524095</c:v>
                  </c:pt>
                  <c:pt idx="3">
                    <c:v>0.0293216505489376</c:v>
                  </c:pt>
                  <c:pt idx="4">
                    <c:v>0.0296819486946452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SuccessRate!$I$27:$I$31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SuccessRate!$K$27:$K$31</c:f>
              <c:numCache>
                <c:formatCode>General</c:formatCode>
                <c:ptCount val="5"/>
                <c:pt idx="0">
                  <c:v>0.476486590538719</c:v>
                </c:pt>
                <c:pt idx="1">
                  <c:v>0.305118416397199</c:v>
                </c:pt>
                <c:pt idx="2">
                  <c:v>0.273365384615385</c:v>
                </c:pt>
                <c:pt idx="3">
                  <c:v>0.20149356049617</c:v>
                </c:pt>
                <c:pt idx="4">
                  <c:v>0.200143646153234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SuccessRate!$L$26</c:f>
              <c:strCache>
                <c:ptCount val="1"/>
                <c:pt idx="0">
                  <c:v>TchMax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SuccessRate!$L$55:$L$59</c:f>
                <c:numCache>
                  <c:formatCode>General</c:formatCode>
                  <c:ptCount val="5"/>
                  <c:pt idx="0">
                    <c:v>0.0403987351729677</c:v>
                  </c:pt>
                  <c:pt idx="1">
                    <c:v>0.0401476066923171</c:v>
                  </c:pt>
                  <c:pt idx="2">
                    <c:v>0.0446290599104657</c:v>
                  </c:pt>
                  <c:pt idx="3">
                    <c:v>0.0424933974935527</c:v>
                  </c:pt>
                  <c:pt idx="4">
                    <c:v>0.0380883753633871</c:v>
                  </c:pt>
                </c:numCache>
              </c:numRef>
            </c:plus>
            <c:minus>
              <c:numRef>
                <c:f>SuccessRate!$L$55:$L$59</c:f>
                <c:numCache>
                  <c:formatCode>General</c:formatCode>
                  <c:ptCount val="5"/>
                  <c:pt idx="0">
                    <c:v>0.0403987351729677</c:v>
                  </c:pt>
                  <c:pt idx="1">
                    <c:v>0.0401476066923171</c:v>
                  </c:pt>
                  <c:pt idx="2">
                    <c:v>0.0446290599104657</c:v>
                  </c:pt>
                  <c:pt idx="3">
                    <c:v>0.0424933974935527</c:v>
                  </c:pt>
                  <c:pt idx="4">
                    <c:v>0.0380883753633871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SuccessRate!$I$27:$I$31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SuccessRate!$L$27:$L$31</c:f>
              <c:numCache>
                <c:formatCode>General</c:formatCode>
                <c:ptCount val="5"/>
                <c:pt idx="0">
                  <c:v>0.538429068121252</c:v>
                </c:pt>
                <c:pt idx="1">
                  <c:v>0.428333639922841</c:v>
                </c:pt>
                <c:pt idx="2">
                  <c:v>0.442921307331908</c:v>
                </c:pt>
                <c:pt idx="3">
                  <c:v>0.368196680278865</c:v>
                </c:pt>
                <c:pt idx="4">
                  <c:v>0.319935128456974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SuccessRate!$M$26</c:f>
              <c:strCache>
                <c:ptCount val="1"/>
                <c:pt idx="0">
                  <c:v>TchTrad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SuccessRate!$M$55:$M$59</c:f>
                <c:numCache>
                  <c:formatCode>General</c:formatCode>
                  <c:ptCount val="5"/>
                  <c:pt idx="0">
                    <c:v>0.032216343937841</c:v>
                  </c:pt>
                  <c:pt idx="1">
                    <c:v>0.0334806189039506</c:v>
                  </c:pt>
                  <c:pt idx="2">
                    <c:v>0.0363987211860781</c:v>
                  </c:pt>
                  <c:pt idx="3">
                    <c:v>0.0261125522906903</c:v>
                  </c:pt>
                  <c:pt idx="4">
                    <c:v>0.0322109059185929</c:v>
                  </c:pt>
                </c:numCache>
              </c:numRef>
            </c:plus>
            <c:minus>
              <c:numRef>
                <c:f>SuccessRate!$M$55:$M$59</c:f>
                <c:numCache>
                  <c:formatCode>General</c:formatCode>
                  <c:ptCount val="5"/>
                  <c:pt idx="0">
                    <c:v>0.032216343937841</c:v>
                  </c:pt>
                  <c:pt idx="1">
                    <c:v>0.0334806189039506</c:v>
                  </c:pt>
                  <c:pt idx="2">
                    <c:v>0.0363987211860781</c:v>
                  </c:pt>
                  <c:pt idx="3">
                    <c:v>0.0261125522906903</c:v>
                  </c:pt>
                  <c:pt idx="4">
                    <c:v>0.0322109059185929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SuccessRate!$I$27:$I$31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SuccessRate!$M$27:$M$31</c:f>
              <c:numCache>
                <c:formatCode>General</c:formatCode>
                <c:ptCount val="5"/>
                <c:pt idx="0">
                  <c:v>0.469241947186987</c:v>
                </c:pt>
                <c:pt idx="1">
                  <c:v>0.348180178912711</c:v>
                </c:pt>
                <c:pt idx="2">
                  <c:v>0.28328125</c:v>
                </c:pt>
                <c:pt idx="3">
                  <c:v>0.225695213607595</c:v>
                </c:pt>
                <c:pt idx="4">
                  <c:v>0.238150314416677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97946096"/>
        <c:axId val="-1197943776"/>
      </c:lineChart>
      <c:catAx>
        <c:axId val="-119794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7943776"/>
        <c:crosses val="autoZero"/>
        <c:auto val="1"/>
        <c:lblAlgn val="ctr"/>
        <c:lblOffset val="100"/>
        <c:noMultiLvlLbl val="0"/>
      </c:catAx>
      <c:valAx>
        <c:axId val="-119794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794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Standard Deviations </a:t>
            </a:r>
            <a:r>
              <a:rPr lang="en-US"/>
              <a:t> (tW=100)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Variance!$J$26</c:f>
              <c:strCache>
                <c:ptCount val="1"/>
                <c:pt idx="0">
                  <c:v>PhyMax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Variance!$I$27:$I$31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Variance!$J$27:$J$31</c:f>
              <c:numCache>
                <c:formatCode>General</c:formatCode>
                <c:ptCount val="5"/>
                <c:pt idx="0">
                  <c:v>38.3495432005229</c:v>
                </c:pt>
                <c:pt idx="1">
                  <c:v>37.44039366127471</c:v>
                </c:pt>
                <c:pt idx="2">
                  <c:v>44.78634125502536</c:v>
                </c:pt>
                <c:pt idx="3">
                  <c:v>55.9928497643637</c:v>
                </c:pt>
                <c:pt idx="4">
                  <c:v>67.56499974548648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Variance!$K$26</c:f>
              <c:strCache>
                <c:ptCount val="1"/>
                <c:pt idx="0">
                  <c:v>PhyTrad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Variance!$I$27:$I$31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Variance!$K$27:$K$31</c:f>
              <c:numCache>
                <c:formatCode>General</c:formatCode>
                <c:ptCount val="5"/>
                <c:pt idx="0">
                  <c:v>35.5522098057579</c:v>
                </c:pt>
                <c:pt idx="1">
                  <c:v>42.12652525966974</c:v>
                </c:pt>
                <c:pt idx="2">
                  <c:v>47.14172826354906</c:v>
                </c:pt>
                <c:pt idx="3">
                  <c:v>64.43901916763583</c:v>
                </c:pt>
                <c:pt idx="4">
                  <c:v>79.26218373588412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Variance!$L$26</c:f>
              <c:strCache>
                <c:ptCount val="1"/>
                <c:pt idx="0">
                  <c:v>TchMax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Variance!$I$27:$I$31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Variance!$L$27:$L$31</c:f>
              <c:numCache>
                <c:formatCode>General</c:formatCode>
                <c:ptCount val="5"/>
                <c:pt idx="0">
                  <c:v>35.35920566133733</c:v>
                </c:pt>
                <c:pt idx="1">
                  <c:v>41.21968114405793</c:v>
                </c:pt>
                <c:pt idx="2">
                  <c:v>42.4291777276869</c:v>
                </c:pt>
                <c:pt idx="3">
                  <c:v>49.6824992808373</c:v>
                </c:pt>
                <c:pt idx="4">
                  <c:v>69.89317161590132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Variance!$M$26</c:f>
              <c:strCache>
                <c:ptCount val="1"/>
                <c:pt idx="0">
                  <c:v>TchTrad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Variance!$I$27:$I$31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Variance!$M$27:$M$31</c:f>
              <c:numCache>
                <c:formatCode>General</c:formatCode>
                <c:ptCount val="5"/>
                <c:pt idx="0">
                  <c:v>36.95717904725986</c:v>
                </c:pt>
                <c:pt idx="1">
                  <c:v>38.37399754908487</c:v>
                </c:pt>
                <c:pt idx="2">
                  <c:v>43.12870391855576</c:v>
                </c:pt>
                <c:pt idx="3">
                  <c:v>63.79153769759587</c:v>
                </c:pt>
                <c:pt idx="4">
                  <c:v>70.2161939215266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87930880"/>
        <c:axId val="-1287928320"/>
      </c:lineChart>
      <c:catAx>
        <c:axId val="-12879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7928320"/>
        <c:crosses val="autoZero"/>
        <c:auto val="1"/>
        <c:lblAlgn val="ctr"/>
        <c:lblOffset val="100"/>
        <c:noMultiLvlLbl val="0"/>
      </c:catAx>
      <c:valAx>
        <c:axId val="-12879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7930880"/>
        <c:crosses val="autoZero"/>
        <c:crossBetween val="between"/>
        <c:majorUnit val="20.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Asynchrony (tW=50)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Async!$J$19</c:f>
              <c:strCache>
                <c:ptCount val="1"/>
                <c:pt idx="0">
                  <c:v>PhyMax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Async!$I$20:$I$24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Async!$J$20:$J$24</c:f>
              <c:numCache>
                <c:formatCode>General</c:formatCode>
                <c:ptCount val="5"/>
                <c:pt idx="0">
                  <c:v>2.942906271854666</c:v>
                </c:pt>
                <c:pt idx="1">
                  <c:v>0.55414126667193</c:v>
                </c:pt>
                <c:pt idx="2">
                  <c:v>0.812686269299109</c:v>
                </c:pt>
                <c:pt idx="3">
                  <c:v>-15.94425574547191</c:v>
                </c:pt>
                <c:pt idx="4">
                  <c:v>-18.30306279496124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Async!$K$19</c:f>
              <c:strCache>
                <c:ptCount val="1"/>
                <c:pt idx="0">
                  <c:v>PhyTrad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Async!$I$20:$I$24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Async!$K$20:$K$24</c:f>
              <c:numCache>
                <c:formatCode>General</c:formatCode>
                <c:ptCount val="5"/>
                <c:pt idx="0">
                  <c:v>-12.41874142276642</c:v>
                </c:pt>
                <c:pt idx="1">
                  <c:v>-32.07097476950847</c:v>
                </c:pt>
                <c:pt idx="2">
                  <c:v>-44.92249929895727</c:v>
                </c:pt>
                <c:pt idx="3">
                  <c:v>-53.54699948750337</c:v>
                </c:pt>
                <c:pt idx="4">
                  <c:v>-62.09996991655597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Async!$L$19</c:f>
              <c:strCache>
                <c:ptCount val="1"/>
                <c:pt idx="0">
                  <c:v>TchMax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Async!$I$20:$I$24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Async!$L$20:$L$24</c:f>
              <c:numCache>
                <c:formatCode>General</c:formatCode>
                <c:ptCount val="5"/>
                <c:pt idx="0">
                  <c:v>-8.430312486202812</c:v>
                </c:pt>
                <c:pt idx="1">
                  <c:v>-18.30237564771997</c:v>
                </c:pt>
                <c:pt idx="2">
                  <c:v>-21.44350598739334</c:v>
                </c:pt>
                <c:pt idx="3">
                  <c:v>-35.318309762715</c:v>
                </c:pt>
                <c:pt idx="4">
                  <c:v>-38.21369944778906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Async!$M$19</c:f>
              <c:strCache>
                <c:ptCount val="1"/>
                <c:pt idx="0">
                  <c:v>TchTrad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Async!$I$20:$I$24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Async!$M$20:$M$24</c:f>
              <c:numCache>
                <c:formatCode>General</c:formatCode>
                <c:ptCount val="5"/>
                <c:pt idx="0">
                  <c:v>-12.47217480314055</c:v>
                </c:pt>
                <c:pt idx="1">
                  <c:v>-30.07188947724873</c:v>
                </c:pt>
                <c:pt idx="2">
                  <c:v>-35.81151726331749</c:v>
                </c:pt>
                <c:pt idx="3">
                  <c:v>-46.57109177109306</c:v>
                </c:pt>
                <c:pt idx="4">
                  <c:v>-53.62170409110269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58512896"/>
        <c:axId val="-1288667088"/>
      </c:lineChart>
      <c:catAx>
        <c:axId val="-125851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8667088"/>
        <c:crosses val="autoZero"/>
        <c:auto val="1"/>
        <c:lblAlgn val="ctr"/>
        <c:lblOffset val="100"/>
        <c:noMultiLvlLbl val="0"/>
      </c:catAx>
      <c:valAx>
        <c:axId val="-1288667088"/>
        <c:scaling>
          <c:orientation val="minMax"/>
          <c:max val="30.0"/>
          <c:min val="-7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5851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Asynchrony </a:t>
            </a:r>
            <a:r>
              <a:rPr lang="en-US"/>
              <a:t> (tW=100)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Async!$J$26</c:f>
              <c:strCache>
                <c:ptCount val="1"/>
                <c:pt idx="0">
                  <c:v>PhyMax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04110047667042"/>
                  <c:y val="-0.08622448117114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Async!$I$27:$I$31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Async!$J$27:$J$31</c:f>
              <c:numCache>
                <c:formatCode>General</c:formatCode>
                <c:ptCount val="5"/>
                <c:pt idx="0">
                  <c:v>16.93485764068678</c:v>
                </c:pt>
                <c:pt idx="1">
                  <c:v>11.42821969621985</c:v>
                </c:pt>
                <c:pt idx="2">
                  <c:v>14.29983646637481</c:v>
                </c:pt>
                <c:pt idx="3">
                  <c:v>-1.703787295421757</c:v>
                </c:pt>
                <c:pt idx="4">
                  <c:v>-8.729343014266051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Async!$K$26</c:f>
              <c:strCache>
                <c:ptCount val="1"/>
                <c:pt idx="0">
                  <c:v>PhyTrad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26313291263723"/>
                  <c:y val="-0.07712317321991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Async!$I$27:$I$31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Async!$K$27:$K$31</c:f>
              <c:numCache>
                <c:formatCode>General</c:formatCode>
                <c:ptCount val="5"/>
                <c:pt idx="0">
                  <c:v>4.100815922455252</c:v>
                </c:pt>
                <c:pt idx="1">
                  <c:v>-19.79658477119096</c:v>
                </c:pt>
                <c:pt idx="2">
                  <c:v>-30.22696245182162</c:v>
                </c:pt>
                <c:pt idx="3">
                  <c:v>-38.80433962374822</c:v>
                </c:pt>
                <c:pt idx="4">
                  <c:v>-43.91118529610582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Async!$L$26</c:f>
              <c:strCache>
                <c:ptCount val="1"/>
                <c:pt idx="0">
                  <c:v>TchMax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Async!$I$27:$I$31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Async!$L$27:$L$31</c:f>
              <c:numCache>
                <c:formatCode>General</c:formatCode>
                <c:ptCount val="5"/>
                <c:pt idx="0">
                  <c:v>3.223521600703687</c:v>
                </c:pt>
                <c:pt idx="1">
                  <c:v>-6.397024846151995</c:v>
                </c:pt>
                <c:pt idx="2">
                  <c:v>-11.67097083945523</c:v>
                </c:pt>
                <c:pt idx="3">
                  <c:v>-26.32118067392316</c:v>
                </c:pt>
                <c:pt idx="4">
                  <c:v>-29.23054580061807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Async!$M$26</c:f>
              <c:strCache>
                <c:ptCount val="1"/>
                <c:pt idx="0">
                  <c:v>TchTrad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00290958646895873"/>
                  <c:y val="0.002213727827503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Async!$I$27:$I$31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Async!$M$27:$M$31</c:f>
              <c:numCache>
                <c:formatCode>General</c:formatCode>
                <c:ptCount val="5"/>
                <c:pt idx="0">
                  <c:v>1.777963868986351</c:v>
                </c:pt>
                <c:pt idx="1">
                  <c:v>-16.81156789559192</c:v>
                </c:pt>
                <c:pt idx="2">
                  <c:v>-30.29536171874998</c:v>
                </c:pt>
                <c:pt idx="3">
                  <c:v>-36.18535189873414</c:v>
                </c:pt>
                <c:pt idx="4">
                  <c:v>-44.05712300869433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98108576"/>
        <c:axId val="-1198106256"/>
      </c:lineChart>
      <c:catAx>
        <c:axId val="-119810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8106256"/>
        <c:crosses val="autoZero"/>
        <c:auto val="1"/>
        <c:lblAlgn val="ctr"/>
        <c:lblOffset val="100"/>
        <c:noMultiLvlLbl val="0"/>
      </c:catAx>
      <c:valAx>
        <c:axId val="-1198106256"/>
        <c:scaling>
          <c:orientation val="minMax"/>
          <c:max val="30.0"/>
          <c:min val="-7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810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ActivationDistribution!$B$15</c:f>
              <c:strCache>
                <c:ptCount val="1"/>
                <c:pt idx="0">
                  <c:v>PhyMax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ActivationDistribution!$A$16:$A$25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ActivationDistribution!$B$16:$B$25</c:f>
              <c:numCache>
                <c:formatCode>0.00</c:formatCode>
                <c:ptCount val="10"/>
                <c:pt idx="0">
                  <c:v>2.942906271854666</c:v>
                </c:pt>
                <c:pt idx="1">
                  <c:v>0.55414126667193</c:v>
                </c:pt>
                <c:pt idx="2">
                  <c:v>0.812686269299109</c:v>
                </c:pt>
                <c:pt idx="3">
                  <c:v>-15.94425574547191</c:v>
                </c:pt>
                <c:pt idx="4">
                  <c:v>-18.30306279496124</c:v>
                </c:pt>
                <c:pt idx="5">
                  <c:v>16.93485764068678</c:v>
                </c:pt>
                <c:pt idx="6">
                  <c:v>11.42821969621985</c:v>
                </c:pt>
                <c:pt idx="7">
                  <c:v>14.29983646637481</c:v>
                </c:pt>
                <c:pt idx="8">
                  <c:v>-1.703787295421757</c:v>
                </c:pt>
                <c:pt idx="9">
                  <c:v>-8.729343014266051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ActivationDistribution!$C$15</c:f>
              <c:strCache>
                <c:ptCount val="1"/>
                <c:pt idx="0">
                  <c:v>Plus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ActivationDistribution!$A$16:$A$25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ActivationDistribution!$C$16:$C$25</c:f>
              <c:numCache>
                <c:formatCode>0.00</c:formatCode>
                <c:ptCount val="10"/>
                <c:pt idx="0">
                  <c:v>43.95854522173964</c:v>
                </c:pt>
                <c:pt idx="1">
                  <c:v>37.51162081241493</c:v>
                </c:pt>
                <c:pt idx="2">
                  <c:v>45.14970675976393</c:v>
                </c:pt>
                <c:pt idx="3">
                  <c:v>39.7552006467883</c:v>
                </c:pt>
                <c:pt idx="4">
                  <c:v>46.47697189371097</c:v>
                </c:pt>
                <c:pt idx="5">
                  <c:v>55.28440084120968</c:v>
                </c:pt>
                <c:pt idx="6">
                  <c:v>48.86861335749456</c:v>
                </c:pt>
                <c:pt idx="7">
                  <c:v>59.08617772140018</c:v>
                </c:pt>
                <c:pt idx="8">
                  <c:v>54.28906246894194</c:v>
                </c:pt>
                <c:pt idx="9">
                  <c:v>58.83565673122044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ActivationDistribution!$D$15</c:f>
              <c:strCache>
                <c:ptCount val="1"/>
                <c:pt idx="0">
                  <c:v>Minus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ActivationDistribution!$A$16:$A$25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ActivationDistribution!$D$16:$D$25</c:f>
              <c:numCache>
                <c:formatCode>0.00</c:formatCode>
                <c:ptCount val="10"/>
                <c:pt idx="0">
                  <c:v>-38.0727326780303</c:v>
                </c:pt>
                <c:pt idx="1">
                  <c:v>-36.40333827907107</c:v>
                </c:pt>
                <c:pt idx="2">
                  <c:v>-43.52433422116571</c:v>
                </c:pt>
                <c:pt idx="3">
                  <c:v>-71.64371213773211</c:v>
                </c:pt>
                <c:pt idx="4">
                  <c:v>-83.08309748363344</c:v>
                </c:pt>
                <c:pt idx="5">
                  <c:v>-21.41468555983612</c:v>
                </c:pt>
                <c:pt idx="6">
                  <c:v>-26.01217396505486</c:v>
                </c:pt>
                <c:pt idx="7">
                  <c:v>-30.48650478865055</c:v>
                </c:pt>
                <c:pt idx="8">
                  <c:v>-57.69663705978545</c:v>
                </c:pt>
                <c:pt idx="9">
                  <c:v>-76.29434275975254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ActivationDistribution!$E$15</c:f>
              <c:strCache>
                <c:ptCount val="1"/>
                <c:pt idx="0">
                  <c:v>2x+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ActivationDistribution!$A$16:$A$25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ActivationDistribution!$E$16:$E$25</c:f>
              <c:numCache>
                <c:formatCode>General</c:formatCode>
                <c:ptCount val="10"/>
                <c:pt idx="0">
                  <c:v>84.97418417162461</c:v>
                </c:pt>
                <c:pt idx="1">
                  <c:v>74.46910035815794</c:v>
                </c:pt>
                <c:pt idx="2">
                  <c:v>89.48672725022875</c:v>
                </c:pt>
                <c:pt idx="3">
                  <c:v>95.4546570390485</c:v>
                </c:pt>
                <c:pt idx="4">
                  <c:v>111.2570065823832</c:v>
                </c:pt>
                <c:pt idx="5">
                  <c:v>93.63394404173257</c:v>
                </c:pt>
                <c:pt idx="6">
                  <c:v>86.30900701876928</c:v>
                </c:pt>
                <c:pt idx="7">
                  <c:v>103.8725189764255</c:v>
                </c:pt>
                <c:pt idx="8">
                  <c:v>110.2819122333056</c:v>
                </c:pt>
                <c:pt idx="9">
                  <c:v>126.4006564767069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ActivationDistribution!$F$15</c:f>
              <c:strCache>
                <c:ptCount val="1"/>
                <c:pt idx="0">
                  <c:v>2x-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ActivationDistribution!$A$16:$A$25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ActivationDistribution!$F$16:$F$25</c:f>
              <c:numCache>
                <c:formatCode>General</c:formatCode>
                <c:ptCount val="10"/>
                <c:pt idx="0">
                  <c:v>-79.08837162791528</c:v>
                </c:pt>
                <c:pt idx="1">
                  <c:v>-73.36081782481408</c:v>
                </c:pt>
                <c:pt idx="2">
                  <c:v>-87.86135471163054</c:v>
                </c:pt>
                <c:pt idx="3">
                  <c:v>-127.3431685299923</c:v>
                </c:pt>
                <c:pt idx="4">
                  <c:v>-147.8631321723057</c:v>
                </c:pt>
                <c:pt idx="5">
                  <c:v>-59.76422876035902</c:v>
                </c:pt>
                <c:pt idx="6">
                  <c:v>-63.45256762632958</c:v>
                </c:pt>
                <c:pt idx="7">
                  <c:v>-75.27284604367591</c:v>
                </c:pt>
                <c:pt idx="8">
                  <c:v>-113.6894868241492</c:v>
                </c:pt>
                <c:pt idx="9">
                  <c:v>-143.859342505239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88636320"/>
        <c:axId val="-1288634000"/>
      </c:lineChart>
      <c:catAx>
        <c:axId val="-12886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8634000"/>
        <c:crosses val="autoZero"/>
        <c:auto val="1"/>
        <c:lblAlgn val="ctr"/>
        <c:lblOffset val="100"/>
        <c:noMultiLvlLbl val="0"/>
      </c:catAx>
      <c:valAx>
        <c:axId val="-1288634000"/>
        <c:scaling>
          <c:orientation val="minMax"/>
          <c:max val="200.0"/>
          <c:min val="-2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863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ActivationDistribution!$B$27</c:f>
              <c:strCache>
                <c:ptCount val="1"/>
                <c:pt idx="0">
                  <c:v>PhyTrad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ActivationDistribution!$A$28:$A$37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ActivationDistribution!$B$28:$B$37</c:f>
              <c:numCache>
                <c:formatCode>0.00</c:formatCode>
                <c:ptCount val="10"/>
                <c:pt idx="0">
                  <c:v>-12.41874142276642</c:v>
                </c:pt>
                <c:pt idx="1">
                  <c:v>-32.07097476950847</c:v>
                </c:pt>
                <c:pt idx="2">
                  <c:v>-44.92249929895727</c:v>
                </c:pt>
                <c:pt idx="3">
                  <c:v>-53.54699948750337</c:v>
                </c:pt>
                <c:pt idx="4">
                  <c:v>-62.09996991655597</c:v>
                </c:pt>
                <c:pt idx="5">
                  <c:v>4.100815922455252</c:v>
                </c:pt>
                <c:pt idx="6">
                  <c:v>-19.79658477119096</c:v>
                </c:pt>
                <c:pt idx="7">
                  <c:v>-30.22696245182162</c:v>
                </c:pt>
                <c:pt idx="8">
                  <c:v>-38.80433962374822</c:v>
                </c:pt>
                <c:pt idx="9">
                  <c:v>-43.91118529610582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ActivationDistribution!$C$27</c:f>
              <c:strCache>
                <c:ptCount val="1"/>
                <c:pt idx="0">
                  <c:v>Plus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ActivationDistribution!$A$28:$A$37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ActivationDistribution!$C$28:$C$37</c:f>
              <c:numCache>
                <c:formatCode>0.00</c:formatCode>
                <c:ptCount val="10"/>
                <c:pt idx="0">
                  <c:v>22.19444197420609</c:v>
                </c:pt>
                <c:pt idx="1">
                  <c:v>7.777602562623514</c:v>
                </c:pt>
                <c:pt idx="2">
                  <c:v>0.737256085081874</c:v>
                </c:pt>
                <c:pt idx="3">
                  <c:v>7.410770902576615</c:v>
                </c:pt>
                <c:pt idx="4">
                  <c:v>9.688793754808188</c:v>
                </c:pt>
                <c:pt idx="5">
                  <c:v>39.65302572821315</c:v>
                </c:pt>
                <c:pt idx="6">
                  <c:v>22.32994048847879</c:v>
                </c:pt>
                <c:pt idx="7">
                  <c:v>16.91476581172743</c:v>
                </c:pt>
                <c:pt idx="8">
                  <c:v>25.63467954388761</c:v>
                </c:pt>
                <c:pt idx="9">
                  <c:v>35.3509984397783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ActivationDistribution!$D$27</c:f>
              <c:strCache>
                <c:ptCount val="1"/>
                <c:pt idx="0">
                  <c:v>Minus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ActivationDistribution!$A$28:$A$37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ActivationDistribution!$D$28:$D$37</c:f>
              <c:numCache>
                <c:formatCode>0.00</c:formatCode>
                <c:ptCount val="10"/>
                <c:pt idx="0">
                  <c:v>-47.03192481973893</c:v>
                </c:pt>
                <c:pt idx="1">
                  <c:v>-71.91955210164044</c:v>
                </c:pt>
                <c:pt idx="2">
                  <c:v>-90.58225468299642</c:v>
                </c:pt>
                <c:pt idx="3">
                  <c:v>-114.5047698775834</c:v>
                </c:pt>
                <c:pt idx="4">
                  <c:v>-133.8887335879201</c:v>
                </c:pt>
                <c:pt idx="5">
                  <c:v>-31.45139388330265</c:v>
                </c:pt>
                <c:pt idx="6">
                  <c:v>-61.9231100308607</c:v>
                </c:pt>
                <c:pt idx="7">
                  <c:v>-77.36869071537067</c:v>
                </c:pt>
                <c:pt idx="8">
                  <c:v>-103.2433587913841</c:v>
                </c:pt>
                <c:pt idx="9">
                  <c:v>-123.1733690319899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ActivationDistribution!$E$27</c:f>
              <c:strCache>
                <c:ptCount val="1"/>
                <c:pt idx="0">
                  <c:v>2x+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ActivationDistribution!$A$28:$A$37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ActivationDistribution!$E$28:$E$37</c:f>
              <c:numCache>
                <c:formatCode>General</c:formatCode>
                <c:ptCount val="10"/>
                <c:pt idx="0">
                  <c:v>56.8076253711786</c:v>
                </c:pt>
                <c:pt idx="1">
                  <c:v>47.6261798947555</c:v>
                </c:pt>
                <c:pt idx="2">
                  <c:v>46.39701146912103</c:v>
                </c:pt>
                <c:pt idx="3">
                  <c:v>68.3685412926566</c:v>
                </c:pt>
                <c:pt idx="4">
                  <c:v>81.47755742617235</c:v>
                </c:pt>
                <c:pt idx="5">
                  <c:v>75.20523553397105</c:v>
                </c:pt>
                <c:pt idx="6">
                  <c:v>64.45646574814853</c:v>
                </c:pt>
                <c:pt idx="7">
                  <c:v>64.05649407527648</c:v>
                </c:pt>
                <c:pt idx="8">
                  <c:v>90.07369871152345</c:v>
                </c:pt>
                <c:pt idx="9">
                  <c:v>114.6131821756624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ActivationDistribution!$F$27</c:f>
              <c:strCache>
                <c:ptCount val="1"/>
                <c:pt idx="0">
                  <c:v>2x-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ActivationDistribution!$A$28:$A$37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ActivationDistribution!$F$28:$F$37</c:f>
              <c:numCache>
                <c:formatCode>General</c:formatCode>
                <c:ptCount val="10"/>
                <c:pt idx="0">
                  <c:v>-81.64510821671143</c:v>
                </c:pt>
                <c:pt idx="1">
                  <c:v>-111.7681294337724</c:v>
                </c:pt>
                <c:pt idx="2">
                  <c:v>-136.2420100670356</c:v>
                </c:pt>
                <c:pt idx="3">
                  <c:v>-175.4625402676633</c:v>
                </c:pt>
                <c:pt idx="4">
                  <c:v>-205.6774972592843</c:v>
                </c:pt>
                <c:pt idx="5">
                  <c:v>-67.00360368906054</c:v>
                </c:pt>
                <c:pt idx="6">
                  <c:v>-104.0496352905305</c:v>
                </c:pt>
                <c:pt idx="7">
                  <c:v>-124.5104189789197</c:v>
                </c:pt>
                <c:pt idx="8">
                  <c:v>-167.68237795902</c:v>
                </c:pt>
                <c:pt idx="9">
                  <c:v>-202.4355527678741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88686720"/>
        <c:axId val="-1288684400"/>
      </c:lineChart>
      <c:catAx>
        <c:axId val="-128868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8684400"/>
        <c:crosses val="autoZero"/>
        <c:auto val="1"/>
        <c:lblAlgn val="ctr"/>
        <c:lblOffset val="100"/>
        <c:noMultiLvlLbl val="0"/>
      </c:catAx>
      <c:valAx>
        <c:axId val="-1288684400"/>
        <c:scaling>
          <c:orientation val="minMax"/>
          <c:min val="-2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868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ActivationDistribution!$B$39</c:f>
              <c:strCache>
                <c:ptCount val="1"/>
                <c:pt idx="0">
                  <c:v>TchMax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ActivationDistribution!$A$40:$A$49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ActivationDistribution!$B$40:$B$49</c:f>
              <c:numCache>
                <c:formatCode>0.00</c:formatCode>
                <c:ptCount val="10"/>
                <c:pt idx="0">
                  <c:v>-8.430312486202812</c:v>
                </c:pt>
                <c:pt idx="1">
                  <c:v>-18.30237564771997</c:v>
                </c:pt>
                <c:pt idx="2">
                  <c:v>-21.44350598739334</c:v>
                </c:pt>
                <c:pt idx="3">
                  <c:v>-35.318309762715</c:v>
                </c:pt>
                <c:pt idx="4">
                  <c:v>-38.21369944778906</c:v>
                </c:pt>
                <c:pt idx="5">
                  <c:v>3.223521600703687</c:v>
                </c:pt>
                <c:pt idx="6">
                  <c:v>-6.397024846151995</c:v>
                </c:pt>
                <c:pt idx="7">
                  <c:v>-11.67097083945523</c:v>
                </c:pt>
                <c:pt idx="8">
                  <c:v>-26.32118067392316</c:v>
                </c:pt>
                <c:pt idx="9">
                  <c:v>-29.23054580061807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ActivationDistribution!$C$39</c:f>
              <c:strCache>
                <c:ptCount val="1"/>
                <c:pt idx="0">
                  <c:v>Plus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ActivationDistribution!$A$40:$A$49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ActivationDistribution!$C$40:$C$49</c:f>
              <c:numCache>
                <c:formatCode>0.00</c:formatCode>
                <c:ptCount val="10"/>
                <c:pt idx="0">
                  <c:v>28.62120831876511</c:v>
                </c:pt>
                <c:pt idx="1">
                  <c:v>21.56748095069554</c:v>
                </c:pt>
                <c:pt idx="2">
                  <c:v>20.07629102774784</c:v>
                </c:pt>
                <c:pt idx="3">
                  <c:v>21.09976407775069</c:v>
                </c:pt>
                <c:pt idx="4">
                  <c:v>22.2402768984642</c:v>
                </c:pt>
                <c:pt idx="5">
                  <c:v>38.58272726204101</c:v>
                </c:pt>
                <c:pt idx="6">
                  <c:v>34.82265629790593</c:v>
                </c:pt>
                <c:pt idx="7">
                  <c:v>30.75820688823167</c:v>
                </c:pt>
                <c:pt idx="8">
                  <c:v>23.36131860691414</c:v>
                </c:pt>
                <c:pt idx="9">
                  <c:v>40.66262581528325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ActivationDistribution!$D$39</c:f>
              <c:strCache>
                <c:ptCount val="1"/>
                <c:pt idx="0">
                  <c:v>Minus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ActivationDistribution!$A$40:$A$49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ActivationDistribution!$D$40:$D$49</c:f>
              <c:numCache>
                <c:formatCode>0.00</c:formatCode>
                <c:ptCount val="10"/>
                <c:pt idx="0">
                  <c:v>-45.48183329117073</c:v>
                </c:pt>
                <c:pt idx="1">
                  <c:v>-58.17223224613547</c:v>
                </c:pt>
                <c:pt idx="2">
                  <c:v>-62.96330300253453</c:v>
                </c:pt>
                <c:pt idx="3">
                  <c:v>-91.73638360318068</c:v>
                </c:pt>
                <c:pt idx="4">
                  <c:v>-98.6676757940423</c:v>
                </c:pt>
                <c:pt idx="5">
                  <c:v>-32.13568406063364</c:v>
                </c:pt>
                <c:pt idx="6">
                  <c:v>-47.61670599020992</c:v>
                </c:pt>
                <c:pt idx="7">
                  <c:v>-54.10014856714213</c:v>
                </c:pt>
                <c:pt idx="8">
                  <c:v>-76.00367995476045</c:v>
                </c:pt>
                <c:pt idx="9">
                  <c:v>-99.1237174165194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ActivationDistribution!$E$39</c:f>
              <c:strCache>
                <c:ptCount val="1"/>
                <c:pt idx="0">
                  <c:v>2x+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ActivationDistribution!$A$40:$A$49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ActivationDistribution!$E$40:$E$49</c:f>
              <c:numCache>
                <c:formatCode>General</c:formatCode>
                <c:ptCount val="10"/>
                <c:pt idx="0">
                  <c:v>65.67272912373303</c:v>
                </c:pt>
                <c:pt idx="1">
                  <c:v>61.43733754911105</c:v>
                </c:pt>
                <c:pt idx="2">
                  <c:v>61.59608804288902</c:v>
                </c:pt>
                <c:pt idx="3">
                  <c:v>77.51783791821637</c:v>
                </c:pt>
                <c:pt idx="4">
                  <c:v>82.69425324471745</c:v>
                </c:pt>
                <c:pt idx="5">
                  <c:v>73.94193292337834</c:v>
                </c:pt>
                <c:pt idx="6">
                  <c:v>76.04233744196387</c:v>
                </c:pt>
                <c:pt idx="7">
                  <c:v>73.18738461591857</c:v>
                </c:pt>
                <c:pt idx="8">
                  <c:v>73.04381788775143</c:v>
                </c:pt>
                <c:pt idx="9">
                  <c:v>110.5557974311846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ActivationDistribution!$F$39</c:f>
              <c:strCache>
                <c:ptCount val="1"/>
                <c:pt idx="0">
                  <c:v>2x-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ActivationDistribution!$A$40:$A$49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ActivationDistribution!$F$40:$F$49</c:f>
              <c:numCache>
                <c:formatCode>General</c:formatCode>
                <c:ptCount val="10"/>
                <c:pt idx="0">
                  <c:v>-82.53335409613865</c:v>
                </c:pt>
                <c:pt idx="1">
                  <c:v>-98.04208884455099</c:v>
                </c:pt>
                <c:pt idx="2">
                  <c:v>-104.4831000176757</c:v>
                </c:pt>
                <c:pt idx="3">
                  <c:v>-148.1544574436464</c:v>
                </c:pt>
                <c:pt idx="4">
                  <c:v>-159.1216521402956</c:v>
                </c:pt>
                <c:pt idx="5">
                  <c:v>-67.49488972197096</c:v>
                </c:pt>
                <c:pt idx="6">
                  <c:v>-88.83638713426785</c:v>
                </c:pt>
                <c:pt idx="7">
                  <c:v>-96.52932629482902</c:v>
                </c:pt>
                <c:pt idx="8">
                  <c:v>-125.6861792355978</c:v>
                </c:pt>
                <c:pt idx="9">
                  <c:v>-169.0168890324207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88013712"/>
        <c:axId val="-1288030496"/>
      </c:lineChart>
      <c:catAx>
        <c:axId val="-128801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8030496"/>
        <c:crosses val="autoZero"/>
        <c:auto val="1"/>
        <c:lblAlgn val="ctr"/>
        <c:lblOffset val="100"/>
        <c:noMultiLvlLbl val="0"/>
      </c:catAx>
      <c:valAx>
        <c:axId val="-1288030496"/>
        <c:scaling>
          <c:orientation val="minMax"/>
          <c:max val="200.0"/>
          <c:min val="-2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80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ActivationDistribution!$B$51</c:f>
              <c:strCache>
                <c:ptCount val="1"/>
                <c:pt idx="0">
                  <c:v>TchTrad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ActivationDistribution!$A$52:$A$61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ActivationDistribution!$B$52:$B$61</c:f>
              <c:numCache>
                <c:formatCode>0.00</c:formatCode>
                <c:ptCount val="10"/>
                <c:pt idx="0">
                  <c:v>-12.47217480314055</c:v>
                </c:pt>
                <c:pt idx="1">
                  <c:v>-30.07188947724873</c:v>
                </c:pt>
                <c:pt idx="2">
                  <c:v>-35.81151726331749</c:v>
                </c:pt>
                <c:pt idx="3">
                  <c:v>-46.57109177109306</c:v>
                </c:pt>
                <c:pt idx="4">
                  <c:v>-53.62170409110269</c:v>
                </c:pt>
                <c:pt idx="5">
                  <c:v>1.777963868986351</c:v>
                </c:pt>
                <c:pt idx="6">
                  <c:v>-16.81156789559192</c:v>
                </c:pt>
                <c:pt idx="7">
                  <c:v>-30.29536171874998</c:v>
                </c:pt>
                <c:pt idx="8">
                  <c:v>-36.18535189873414</c:v>
                </c:pt>
                <c:pt idx="9">
                  <c:v>-44.05712300869433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ActivationDistribution!$C$51</c:f>
              <c:strCache>
                <c:ptCount val="1"/>
                <c:pt idx="0">
                  <c:v>Plus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ActivationDistribution!$A$52:$A$61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ActivationDistribution!$C$52:$C$61</c:f>
              <c:numCache>
                <c:formatCode>0.00</c:formatCode>
                <c:ptCount val="10"/>
                <c:pt idx="0">
                  <c:v>26.17795710947244</c:v>
                </c:pt>
                <c:pt idx="1">
                  <c:v>8.386140617106573</c:v>
                </c:pt>
                <c:pt idx="2">
                  <c:v>10.8065341504406</c:v>
                </c:pt>
                <c:pt idx="3">
                  <c:v>16.18088456724366</c:v>
                </c:pt>
                <c:pt idx="4">
                  <c:v>22.94497204426695</c:v>
                </c:pt>
                <c:pt idx="5">
                  <c:v>38.73514291624621</c:v>
                </c:pt>
                <c:pt idx="6">
                  <c:v>21.56242965349294</c:v>
                </c:pt>
                <c:pt idx="7">
                  <c:v>12.83334219980579</c:v>
                </c:pt>
                <c:pt idx="8">
                  <c:v>27.60618579886173</c:v>
                </c:pt>
                <c:pt idx="9">
                  <c:v>26.15907091283226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ActivationDistribution!$D$51</c:f>
              <c:strCache>
                <c:ptCount val="1"/>
                <c:pt idx="0">
                  <c:v>Minus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ActivationDistribution!$A$52:$A$61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ActivationDistribution!$D$52:$D$61</c:f>
              <c:numCache>
                <c:formatCode>0.00</c:formatCode>
                <c:ptCount val="10"/>
                <c:pt idx="0">
                  <c:v>-51.12230671575354</c:v>
                </c:pt>
                <c:pt idx="1">
                  <c:v>-68.52991957160403</c:v>
                </c:pt>
                <c:pt idx="2">
                  <c:v>-82.4295686770756</c:v>
                </c:pt>
                <c:pt idx="3">
                  <c:v>-109.3230681094298</c:v>
                </c:pt>
                <c:pt idx="4">
                  <c:v>-130.1883802264723</c:v>
                </c:pt>
                <c:pt idx="5">
                  <c:v>-35.1792151782735</c:v>
                </c:pt>
                <c:pt idx="6">
                  <c:v>-55.1855654446768</c:v>
                </c:pt>
                <c:pt idx="7">
                  <c:v>-73.42406563730574</c:v>
                </c:pt>
                <c:pt idx="8">
                  <c:v>-99.97688959633003</c:v>
                </c:pt>
                <c:pt idx="9">
                  <c:v>-114.2733169302209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ActivationDistribution!$E$51</c:f>
              <c:strCache>
                <c:ptCount val="1"/>
                <c:pt idx="0">
                  <c:v>2x+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ActivationDistribution!$A$52:$A$61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ActivationDistribution!$E$52:$E$61</c:f>
              <c:numCache>
                <c:formatCode>General</c:formatCode>
                <c:ptCount val="10"/>
                <c:pt idx="0">
                  <c:v>64.82808902208544</c:v>
                </c:pt>
                <c:pt idx="1">
                  <c:v>46.84417071146187</c:v>
                </c:pt>
                <c:pt idx="2">
                  <c:v>57.4245855641987</c:v>
                </c:pt>
                <c:pt idx="3">
                  <c:v>78.93286090558038</c:v>
                </c:pt>
                <c:pt idx="4">
                  <c:v>99.51164817963658</c:v>
                </c:pt>
                <c:pt idx="5">
                  <c:v>75.69232196350606</c:v>
                </c:pt>
                <c:pt idx="6">
                  <c:v>59.93642720257782</c:v>
                </c:pt>
                <c:pt idx="7">
                  <c:v>55.96204611836156</c:v>
                </c:pt>
                <c:pt idx="8">
                  <c:v>91.39772349645761</c:v>
                </c:pt>
                <c:pt idx="9">
                  <c:v>96.37526483435886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ActivationDistribution!$F$51</c:f>
              <c:strCache>
                <c:ptCount val="1"/>
                <c:pt idx="0">
                  <c:v>2x-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ActivationDistribution!$A$52:$A$61</c:f>
              <c:strCache>
                <c:ptCount val="10"/>
                <c:pt idx="0">
                  <c:v>200-50</c:v>
                </c:pt>
                <c:pt idx="1">
                  <c:v>300-50</c:v>
                </c:pt>
                <c:pt idx="2">
                  <c:v>400-50</c:v>
                </c:pt>
                <c:pt idx="3">
                  <c:v>500-50</c:v>
                </c:pt>
                <c:pt idx="4">
                  <c:v>600-50</c:v>
                </c:pt>
                <c:pt idx="5">
                  <c:v>200-100</c:v>
                </c:pt>
                <c:pt idx="6">
                  <c:v>300-100</c:v>
                </c:pt>
                <c:pt idx="7">
                  <c:v>400-100</c:v>
                </c:pt>
                <c:pt idx="8">
                  <c:v>500-100</c:v>
                </c:pt>
                <c:pt idx="9">
                  <c:v>600-100</c:v>
                </c:pt>
              </c:strCache>
            </c:strRef>
          </c:cat>
          <c:val>
            <c:numRef>
              <c:f>ActivationDistribution!$F$52:$F$61</c:f>
              <c:numCache>
                <c:formatCode>General</c:formatCode>
                <c:ptCount val="10"/>
                <c:pt idx="0">
                  <c:v>-89.77243862836653</c:v>
                </c:pt>
                <c:pt idx="1">
                  <c:v>-106.9879496659593</c:v>
                </c:pt>
                <c:pt idx="2">
                  <c:v>-129.0476200908337</c:v>
                </c:pt>
                <c:pt idx="3">
                  <c:v>-172.0750444477665</c:v>
                </c:pt>
                <c:pt idx="4">
                  <c:v>-206.755056361842</c:v>
                </c:pt>
                <c:pt idx="5">
                  <c:v>-72.13639422553337</c:v>
                </c:pt>
                <c:pt idx="6">
                  <c:v>-93.55956299376166</c:v>
                </c:pt>
                <c:pt idx="7">
                  <c:v>-116.5527695558615</c:v>
                </c:pt>
                <c:pt idx="8">
                  <c:v>-163.7684272939259</c:v>
                </c:pt>
                <c:pt idx="9">
                  <c:v>-184.4895108517475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98066288"/>
        <c:axId val="-1198063968"/>
      </c:lineChart>
      <c:catAx>
        <c:axId val="-119806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8063968"/>
        <c:crosses val="autoZero"/>
        <c:auto val="1"/>
        <c:lblAlgn val="ctr"/>
        <c:lblOffset val="100"/>
        <c:noMultiLvlLbl val="0"/>
      </c:catAx>
      <c:valAx>
        <c:axId val="-1198063968"/>
        <c:scaling>
          <c:orientation val="minMax"/>
          <c:max val="200.0"/>
          <c:min val="-2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806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Success rate (tW=50)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Duration!$J$19</c:f>
              <c:strCache>
                <c:ptCount val="1"/>
                <c:pt idx="0">
                  <c:v>PhyMax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Duration!$J$48:$J$52</c:f>
                <c:numCache>
                  <c:formatCode>General</c:formatCode>
                  <c:ptCount val="5"/>
                  <c:pt idx="0">
                    <c:v>0.043392309196135</c:v>
                  </c:pt>
                  <c:pt idx="1">
                    <c:v>0.0441193122279622</c:v>
                  </c:pt>
                  <c:pt idx="2">
                    <c:v>0.0408853231390185</c:v>
                  </c:pt>
                  <c:pt idx="3">
                    <c:v>0.0368988594766822</c:v>
                  </c:pt>
                  <c:pt idx="4">
                    <c:v>0.0324358488135156</c:v>
                  </c:pt>
                </c:numCache>
              </c:numRef>
            </c:plus>
            <c:minus>
              <c:numRef>
                <c:f>Duration!$J$48:$J$52</c:f>
                <c:numCache>
                  <c:formatCode>General</c:formatCode>
                  <c:ptCount val="5"/>
                  <c:pt idx="0">
                    <c:v>0.043392309196135</c:v>
                  </c:pt>
                  <c:pt idx="1">
                    <c:v>0.0441193122279622</c:v>
                  </c:pt>
                  <c:pt idx="2">
                    <c:v>0.0408853231390185</c:v>
                  </c:pt>
                  <c:pt idx="3">
                    <c:v>0.0368988594766822</c:v>
                  </c:pt>
                  <c:pt idx="4">
                    <c:v>0.0324358488135156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Duration!$I$20:$I$24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Duration!$J$20:$J$24</c:f>
              <c:numCache>
                <c:formatCode>General</c:formatCode>
                <c:ptCount val="5"/>
                <c:pt idx="0">
                  <c:v>155.3793499413007</c:v>
                </c:pt>
                <c:pt idx="1">
                  <c:v>203.7374900025285</c:v>
                </c:pt>
                <c:pt idx="2">
                  <c:v>255.009271251702</c:v>
                </c:pt>
                <c:pt idx="3">
                  <c:v>320.8497762953782</c:v>
                </c:pt>
                <c:pt idx="4">
                  <c:v>369.8212378812547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Duration!$K$19</c:f>
              <c:strCache>
                <c:ptCount val="1"/>
                <c:pt idx="0">
                  <c:v>PhyTrad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Duration!$K$48:$K$52</c:f>
                <c:numCache>
                  <c:formatCode>General</c:formatCode>
                  <c:ptCount val="5"/>
                  <c:pt idx="0">
                    <c:v>0.0345342392133597</c:v>
                  </c:pt>
                  <c:pt idx="1">
                    <c:v>0.0253961132024855</c:v>
                  </c:pt>
                  <c:pt idx="2">
                    <c:v>0.033471366990967</c:v>
                  </c:pt>
                  <c:pt idx="3">
                    <c:v>0.0298124192256695</c:v>
                  </c:pt>
                  <c:pt idx="4">
                    <c:v>0.0256017518146189</c:v>
                  </c:pt>
                </c:numCache>
              </c:numRef>
            </c:plus>
            <c:minus>
              <c:numRef>
                <c:f>Duration!$K$48:$K$52</c:f>
                <c:numCache>
                  <c:formatCode>General</c:formatCode>
                  <c:ptCount val="5"/>
                  <c:pt idx="0">
                    <c:v>0.0345342392133597</c:v>
                  </c:pt>
                  <c:pt idx="1">
                    <c:v>0.0253961132024855</c:v>
                  </c:pt>
                  <c:pt idx="2">
                    <c:v>0.033471366990967</c:v>
                  </c:pt>
                  <c:pt idx="3">
                    <c:v>0.0298124192256695</c:v>
                  </c:pt>
                  <c:pt idx="4">
                    <c:v>0.0256017518146189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Duration!$I$20:$I$24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Duration!$K$20:$K$24</c:f>
              <c:numCache>
                <c:formatCode>General</c:formatCode>
                <c:ptCount val="5"/>
                <c:pt idx="0">
                  <c:v>148.1463988505423</c:v>
                </c:pt>
                <c:pt idx="1">
                  <c:v>204.7885204712983</c:v>
                </c:pt>
                <c:pt idx="2">
                  <c:v>258.1050394668507</c:v>
                </c:pt>
                <c:pt idx="3">
                  <c:v>319.990606038716</c:v>
                </c:pt>
                <c:pt idx="4">
                  <c:v>385.3944728852695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Duration!$L$19</c:f>
              <c:strCache>
                <c:ptCount val="1"/>
                <c:pt idx="0">
                  <c:v>TchMax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Duration!$L$48:$L$52</c:f>
                <c:numCache>
                  <c:formatCode>General</c:formatCode>
                  <c:ptCount val="5"/>
                  <c:pt idx="0">
                    <c:v>0.047170528672181</c:v>
                  </c:pt>
                  <c:pt idx="1">
                    <c:v>0.0405205048062592</c:v>
                  </c:pt>
                  <c:pt idx="2">
                    <c:v>0.0415509722292889</c:v>
                  </c:pt>
                  <c:pt idx="3">
                    <c:v>0.0370640889553322</c:v>
                  </c:pt>
                  <c:pt idx="4">
                    <c:v>0.0357145547810037</c:v>
                  </c:pt>
                </c:numCache>
              </c:numRef>
            </c:plus>
            <c:minus>
              <c:numRef>
                <c:f>Duration!$L$48:$L$52</c:f>
                <c:numCache>
                  <c:formatCode>General</c:formatCode>
                  <c:ptCount val="5"/>
                  <c:pt idx="0">
                    <c:v>0.047170528672181</c:v>
                  </c:pt>
                  <c:pt idx="1">
                    <c:v>0.0405205048062592</c:v>
                  </c:pt>
                  <c:pt idx="2">
                    <c:v>0.0415509722292889</c:v>
                  </c:pt>
                  <c:pt idx="3">
                    <c:v>0.0370640889553322</c:v>
                  </c:pt>
                  <c:pt idx="4">
                    <c:v>0.0357145547810037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Duration!$I$20:$I$24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Duration!$L$20:$L$24</c:f>
              <c:numCache>
                <c:formatCode>General</c:formatCode>
                <c:ptCount val="5"/>
                <c:pt idx="0">
                  <c:v>118.1350823181399</c:v>
                </c:pt>
                <c:pt idx="1">
                  <c:v>141.3191362477779</c:v>
                </c:pt>
                <c:pt idx="2">
                  <c:v>154.387732537916</c:v>
                </c:pt>
                <c:pt idx="3">
                  <c:v>188.241308681023</c:v>
                </c:pt>
                <c:pt idx="4">
                  <c:v>221.435896097523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Duration!$M$19</c:f>
              <c:strCache>
                <c:ptCount val="1"/>
                <c:pt idx="0">
                  <c:v>TchTrad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Duration!$M$48:$M$52</c:f>
                <c:numCache>
                  <c:formatCode>General</c:formatCode>
                  <c:ptCount val="5"/>
                  <c:pt idx="0">
                    <c:v>0.0333451550093858</c:v>
                  </c:pt>
                  <c:pt idx="1">
                    <c:v>0.0325026143714196</c:v>
                  </c:pt>
                  <c:pt idx="2">
                    <c:v>0.0310180943380484</c:v>
                  </c:pt>
                  <c:pt idx="3">
                    <c:v>0.0312266655453753</c:v>
                  </c:pt>
                  <c:pt idx="4">
                    <c:v>0.0292287958970187</c:v>
                  </c:pt>
                </c:numCache>
              </c:numRef>
            </c:plus>
            <c:minus>
              <c:numRef>
                <c:f>Duration!$M$48:$M$52</c:f>
                <c:numCache>
                  <c:formatCode>General</c:formatCode>
                  <c:ptCount val="5"/>
                  <c:pt idx="0">
                    <c:v>0.0333451550093858</c:v>
                  </c:pt>
                  <c:pt idx="1">
                    <c:v>0.0325026143714196</c:v>
                  </c:pt>
                  <c:pt idx="2">
                    <c:v>0.0310180943380484</c:v>
                  </c:pt>
                  <c:pt idx="3">
                    <c:v>0.0312266655453753</c:v>
                  </c:pt>
                  <c:pt idx="4">
                    <c:v>0.0292287958970187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Duration!$I$20:$I$24</c:f>
              <c:numCache>
                <c:formatCode>General</c:formatCode>
                <c:ptCount val="5"/>
                <c:pt idx="0">
                  <c:v>200.0</c:v>
                </c:pt>
                <c:pt idx="1">
                  <c:v>300.0</c:v>
                </c:pt>
                <c:pt idx="2">
                  <c:v>400.0</c:v>
                </c:pt>
                <c:pt idx="3">
                  <c:v>500.0</c:v>
                </c:pt>
                <c:pt idx="4">
                  <c:v>600.0</c:v>
                </c:pt>
              </c:numCache>
            </c:numRef>
          </c:cat>
          <c:val>
            <c:numRef>
              <c:f>Duration!$M$20:$M$24</c:f>
              <c:numCache>
                <c:formatCode>General</c:formatCode>
                <c:ptCount val="5"/>
                <c:pt idx="0">
                  <c:v>115.6886044229665</c:v>
                </c:pt>
                <c:pt idx="1">
                  <c:v>134.9401987703745</c:v>
                </c:pt>
                <c:pt idx="2">
                  <c:v>158.4291079938024</c:v>
                </c:pt>
                <c:pt idx="3">
                  <c:v>186.0539323691287</c:v>
                </c:pt>
                <c:pt idx="4">
                  <c:v>237.0404893173378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98018672"/>
        <c:axId val="-1198016352"/>
      </c:lineChart>
      <c:catAx>
        <c:axId val="-119801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8016352"/>
        <c:crosses val="autoZero"/>
        <c:auto val="1"/>
        <c:lblAlgn val="ctr"/>
        <c:lblOffset val="100"/>
        <c:noMultiLvlLbl val="0"/>
      </c:catAx>
      <c:valAx>
        <c:axId val="-11980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9801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497742</xdr:colOff>
      <xdr:row>12</xdr:row>
      <xdr:rowOff>57150</xdr:rowOff>
    </xdr:from>
    <xdr:to>
      <xdr:col>20</xdr:col>
      <xdr:colOff>81573</xdr:colOff>
      <xdr:row>27</xdr:row>
      <xdr:rowOff>9770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70338</xdr:colOff>
      <xdr:row>12</xdr:row>
      <xdr:rowOff>57149</xdr:rowOff>
    </xdr:from>
    <xdr:to>
      <xdr:col>25</xdr:col>
      <xdr:colOff>494323</xdr:colOff>
      <xdr:row>27</xdr:row>
      <xdr:rowOff>9769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28820</xdr:colOff>
      <xdr:row>5</xdr:row>
      <xdr:rowOff>8304</xdr:rowOff>
    </xdr:from>
    <xdr:to>
      <xdr:col>20</xdr:col>
      <xdr:colOff>448897</xdr:colOff>
      <xdr:row>27</xdr:row>
      <xdr:rowOff>66919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470876</xdr:colOff>
      <xdr:row>5</xdr:row>
      <xdr:rowOff>8304</xdr:rowOff>
    </xdr:from>
    <xdr:to>
      <xdr:col>26</xdr:col>
      <xdr:colOff>60568</xdr:colOff>
      <xdr:row>27</xdr:row>
      <xdr:rowOff>66919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787400</xdr:colOff>
      <xdr:row>13</xdr:row>
      <xdr:rowOff>184150</xdr:rowOff>
    </xdr:from>
    <xdr:to>
      <xdr:col>15</xdr:col>
      <xdr:colOff>495300</xdr:colOff>
      <xdr:row>25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787400</xdr:colOff>
      <xdr:row>25</xdr:row>
      <xdr:rowOff>192617</xdr:rowOff>
    </xdr:from>
    <xdr:to>
      <xdr:col>15</xdr:col>
      <xdr:colOff>495300</xdr:colOff>
      <xdr:row>37</xdr:row>
      <xdr:rowOff>40217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787400</xdr:colOff>
      <xdr:row>38</xdr:row>
      <xdr:rowOff>29634</xdr:rowOff>
    </xdr:from>
    <xdr:to>
      <xdr:col>15</xdr:col>
      <xdr:colOff>495300</xdr:colOff>
      <xdr:row>49</xdr:row>
      <xdr:rowOff>80434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787400</xdr:colOff>
      <xdr:row>50</xdr:row>
      <xdr:rowOff>69850</xdr:rowOff>
    </xdr:from>
    <xdr:to>
      <xdr:col>15</xdr:col>
      <xdr:colOff>495300</xdr:colOff>
      <xdr:row>61</xdr:row>
      <xdr:rowOff>120650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146050</xdr:colOff>
      <xdr:row>23</xdr:row>
      <xdr:rowOff>184150</xdr:rowOff>
    </xdr:from>
    <xdr:to>
      <xdr:col>17</xdr:col>
      <xdr:colOff>628650</xdr:colOff>
      <xdr:row>42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656493</xdr:colOff>
      <xdr:row>23</xdr:row>
      <xdr:rowOff>184150</xdr:rowOff>
    </xdr:from>
    <xdr:to>
      <xdr:col>23</xdr:col>
      <xdr:colOff>250093</xdr:colOff>
      <xdr:row>42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1474666</xdr:colOff>
      <xdr:row>24</xdr:row>
      <xdr:rowOff>18072</xdr:rowOff>
    </xdr:from>
    <xdr:to>
      <xdr:col>17</xdr:col>
      <xdr:colOff>576894</xdr:colOff>
      <xdr:row>43</xdr:row>
      <xdr:rowOff>24423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578340</xdr:colOff>
      <xdr:row>24</xdr:row>
      <xdr:rowOff>18072</xdr:rowOff>
    </xdr:from>
    <xdr:to>
      <xdr:col>21</xdr:col>
      <xdr:colOff>449385</xdr:colOff>
      <xdr:row>43</xdr:row>
      <xdr:rowOff>24423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2997.769482986114" createdVersion="4" refreshedVersion="4" minRefreshableVersion="3" recordCount="1280">
  <cacheSource type="worksheet">
    <worksheetSource ref="A1:L1278" sheet="TallTable"/>
  </cacheSource>
  <cacheFields count="12">
    <cacheField name="Participant" numFmtId="0">
      <sharedItems containsSemiMixedTypes="0" containsString="0" containsNumber="1" containsInteger="1" minValue="1" maxValue="32" count="3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</sharedItems>
    </cacheField>
    <cacheField name="file" numFmtId="0">
      <sharedItems/>
    </cacheField>
    <cacheField name="Async" numFmtId="0">
      <sharedItems containsString="0" containsBlank="1" containsNumber="1" minValue="-181.99717948717901" maxValue="109.4516"/>
    </cacheField>
    <cacheField name="Std" numFmtId="0">
      <sharedItems containsString="0" containsBlank="1" containsNumber="1" minValue="8.3054857539685791" maxValue="189.132264637574"/>
    </cacheField>
    <cacheField name="SuccessRate" numFmtId="0">
      <sharedItems containsString="0" containsBlank="1" containsNumber="1" minValue="0" maxValue="1"/>
    </cacheField>
    <cacheField name="DurMean" numFmtId="0">
      <sharedItems containsString="0" containsBlank="1" containsNumber="1" minValue="55.885124999999903" maxValue="589.92641025641001"/>
    </cacheField>
    <cacheField name="DurStd" numFmtId="0">
      <sharedItems containsString="0" containsBlank="1" containsNumber="1" minValue="6.4925216583678003" maxValue="215.73762077025199"/>
    </cacheField>
    <cacheField name="tD" numFmtId="0">
      <sharedItems containsSemiMixedTypes="0" containsString="0" containsNumber="1" containsInteger="1" minValue="200" maxValue="600" count="5">
        <n v="200"/>
        <n v="300"/>
        <n v="400"/>
        <n v="500"/>
        <n v="600"/>
      </sharedItems>
    </cacheField>
    <cacheField name="tW" numFmtId="0">
      <sharedItems containsSemiMixedTypes="0" containsString="0" containsNumber="1" containsInteger="1" minValue="50" maxValue="100" count="2">
        <n v="100"/>
        <n v="50"/>
      </sharedItems>
    </cacheField>
    <cacheField name="condition" numFmtId="0">
      <sharedItems count="4">
        <s v="PhyTrad"/>
        <s v="PhyMax"/>
        <s v="TchTrad"/>
        <s v="TchMax"/>
      </sharedItems>
    </cacheField>
    <cacheField name="ID" numFmtId="0">
      <sharedItems containsSemiMixedTypes="0" containsString="0" containsNumber="1" minValue="1" maxValue="3.5849625007211565"/>
    </cacheField>
    <cacheField name="SyncSuccess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0">
  <r>
    <x v="0"/>
    <s v="p1-200_100_0_p_a1_r0-2017_08_28_14_53_35.csv"/>
    <n v="-16.531599999999901"/>
    <n v="26.589506378268801"/>
    <n v="0.17"/>
    <n v="172.17599999999899"/>
    <n v="21.3631271587284"/>
    <x v="0"/>
    <x v="0"/>
    <x v="0"/>
    <n v="1"/>
    <n v="1"/>
  </r>
  <r>
    <x v="0"/>
    <s v="p1-200_100_0_p_a2_r0-2017_08_28_15_40_12.csv"/>
    <n v="32.487699999999997"/>
    <n v="11.8935593373052"/>
    <n v="1"/>
    <n v="171.25009999999901"/>
    <n v="10.058621624755499"/>
    <x v="0"/>
    <x v="0"/>
    <x v="1"/>
    <n v="1"/>
    <n v="1"/>
  </r>
  <r>
    <x v="0"/>
    <s v="p1-200_100_0_t_a1_r0-2017_08_28_15_08_08.csv"/>
    <n v="-14.2329292929292"/>
    <n v="37.386973106764103"/>
    <n v="0.16161616161616099"/>
    <n v="127.286161616161"/>
    <n v="43.750441214677203"/>
    <x v="0"/>
    <x v="0"/>
    <x v="2"/>
    <n v="1"/>
    <n v="0"/>
  </r>
  <r>
    <x v="0"/>
    <s v="p1-200_100_0_t_a2_r0-2017_08_28_15_25_15.csv"/>
    <n v="-2.3660999999999999"/>
    <n v="22.7517313580747"/>
    <n v="0.5"/>
    <n v="120.2984"/>
    <n v="33.5092314062856"/>
    <x v="0"/>
    <x v="0"/>
    <x v="3"/>
    <n v="1"/>
    <n v="1"/>
  </r>
  <r>
    <x v="0"/>
    <s v="p1-200_50_0_p_a1_r0-2017_08_28_14_49_06.csv"/>
    <n v="-35.489899999999999"/>
    <n v="18.556367505252702"/>
    <n v="0.04"/>
    <n v="162.60720000000001"/>
    <n v="20.676717344878501"/>
    <x v="0"/>
    <x v="1"/>
    <x v="0"/>
    <n v="2"/>
    <n v="1"/>
  </r>
  <r>
    <x v="0"/>
    <s v="p1-200_50_0_p_a2_r0-2017_08_28_15_39_45.csv"/>
    <n v="19.594499999999901"/>
    <n v="12.160043040631001"/>
    <n v="0.96"/>
    <n v="154.8775"/>
    <n v="10.729495176847699"/>
    <x v="0"/>
    <x v="1"/>
    <x v="1"/>
    <n v="2"/>
    <n v="1"/>
  </r>
  <r>
    <x v="0"/>
    <s v="p1-200_50_0_t_a1_r0-2017_08_28_15_06_23.csv"/>
    <n v="-1.17929999999999"/>
    <n v="19.386122008024099"/>
    <n v="0.44"/>
    <n v="64.322799999999901"/>
    <n v="16.290130820837501"/>
    <x v="0"/>
    <x v="1"/>
    <x v="2"/>
    <n v="2"/>
    <n v="1"/>
  </r>
  <r>
    <x v="0"/>
    <s v="p1-200_50_0_t_a2_r0-2017_08_28_15_23_07.csv"/>
    <n v="-22.9057999999999"/>
    <n v="24.477781115942602"/>
    <n v="0.2"/>
    <n v="97.323899999999895"/>
    <n v="42.757180189881502"/>
    <x v="0"/>
    <x v="1"/>
    <x v="3"/>
    <n v="2"/>
    <n v="1"/>
  </r>
  <r>
    <x v="0"/>
    <s v="p1-300_100_0_p_a1_r0-2017_08_28_14_57_32.csv"/>
    <n v="-19.505199999999899"/>
    <n v="19.617770998765302"/>
    <n v="0.22"/>
    <n v="222.03110000000001"/>
    <n v="21.627989407015999"/>
    <x v="1"/>
    <x v="0"/>
    <x v="0"/>
    <n v="1.5849625007211563"/>
    <n v="1"/>
  </r>
  <r>
    <x v="0"/>
    <s v="p1-300_100_0_p_a2_r0-2017_08_28_15_37_11.csv"/>
    <n v="58.903100000000002"/>
    <n v="14.1331696158363"/>
    <n v="0.99"/>
    <n v="240.68620000000001"/>
    <n v="17.476812282564499"/>
    <x v="1"/>
    <x v="0"/>
    <x v="1"/>
    <n v="1.5849625007211563"/>
    <n v="1"/>
  </r>
  <r>
    <x v="0"/>
    <s v="p1-300_100_0_t_a1_r0-2017_08_28_15_11_48.csv"/>
    <n v="-5.1383999999999901"/>
    <n v="19.9776358320998"/>
    <n v="0.38"/>
    <n v="102.586199999999"/>
    <n v="19.350504374821799"/>
    <x v="1"/>
    <x v="0"/>
    <x v="2"/>
    <n v="1.5849625007211563"/>
    <n v="1"/>
  </r>
  <r>
    <x v="0"/>
    <s v="p1-300_100_0_t_a2_r0-2017_08_28_15_24_33.csv"/>
    <n v="-0.69769999999999699"/>
    <n v="25.528387644150101"/>
    <n v="0.56000000000000005"/>
    <n v="118.6819"/>
    <n v="34.494568607101002"/>
    <x v="1"/>
    <x v="0"/>
    <x v="3"/>
    <n v="1.5849625007211563"/>
    <n v="1"/>
  </r>
  <r>
    <x v="0"/>
    <s v="p1-300_50_0_p_a1_r0-2017_08_28_14_51_59.csv"/>
    <n v="-29.468999999999902"/>
    <n v="16.366369084192101"/>
    <n v="7.0000000000000007E-2"/>
    <n v="200.69029999999901"/>
    <n v="33.730050384041803"/>
    <x v="1"/>
    <x v="1"/>
    <x v="0"/>
    <n v="2.5849625007211561"/>
    <n v="1"/>
  </r>
  <r>
    <x v="0"/>
    <s v="p1-300_50_0_p_a2_r0-2017_08_28_15_39_05.csv"/>
    <n v="16.648599999999998"/>
    <n v="16.3002620236608"/>
    <n v="0.86"/>
    <n v="210.79579999999899"/>
    <n v="14.403852899832"/>
    <x v="1"/>
    <x v="1"/>
    <x v="1"/>
    <n v="2.5849625007211561"/>
    <n v="1"/>
  </r>
  <r>
    <x v="0"/>
    <s v="p1-300_50_0_t_a1_r0-2017_08_28_15_13_31.csv"/>
    <n v="-29.785"/>
    <n v="16.7297132970054"/>
    <n v="0.04"/>
    <n v="79.849099999999893"/>
    <n v="16.028061273591302"/>
    <x v="1"/>
    <x v="1"/>
    <x v="2"/>
    <n v="2.5849625007211561"/>
    <n v="1"/>
  </r>
  <r>
    <x v="0"/>
    <s v="p1-300_50_0_t_a2_r0-2017_08_28_15_26_49.csv"/>
    <n v="11.5949494949494"/>
    <n v="25.463989402891599"/>
    <n v="0.66666666666666596"/>
    <n v="72.947676767676697"/>
    <n v="16.828896914838701"/>
    <x v="1"/>
    <x v="1"/>
    <x v="3"/>
    <n v="2.5849625007211561"/>
    <n v="1"/>
  </r>
  <r>
    <x v="0"/>
    <s v="p1-400_100_0_p_a1_r0-2017_08_28_14_52_39.csv"/>
    <n v="-13.928800000000001"/>
    <n v="20.843018748732099"/>
    <n v="0.24"/>
    <n v="262.13359999999898"/>
    <n v="31.662149027506"/>
    <x v="2"/>
    <x v="0"/>
    <x v="0"/>
    <n v="2"/>
    <n v="1"/>
  </r>
  <r>
    <x v="0"/>
    <s v="p1-400_100_0_p_a2_r0-2017_08_28_15_42_58.csv"/>
    <n v="48.337799999999902"/>
    <n v="20.362708836498101"/>
    <n v="0.98"/>
    <n v="288.6721"/>
    <n v="15.704825901295401"/>
    <x v="2"/>
    <x v="0"/>
    <x v="1"/>
    <n v="2"/>
    <n v="1"/>
  </r>
  <r>
    <x v="0"/>
    <s v="p1-400_100_0_t_a1_r0-2017_08_28_15_08_35.csv"/>
    <n v="-3.5295999999999901"/>
    <n v="36.075901760593503"/>
    <n v="0.59"/>
    <n v="112.849099999999"/>
    <n v="45.738083543038798"/>
    <x v="2"/>
    <x v="0"/>
    <x v="2"/>
    <n v="2"/>
    <n v="1"/>
  </r>
  <r>
    <x v="0"/>
    <s v="p1-400_100_0_t_a2_r0-2017_08_28_15_27_28.csv"/>
    <n v="1.23629999999999"/>
    <n v="32.749120618880703"/>
    <n v="0.53"/>
    <n v="118.4474"/>
    <n v="32.703737909297097"/>
    <x v="2"/>
    <x v="0"/>
    <x v="3"/>
    <n v="2"/>
    <n v="1"/>
  </r>
  <r>
    <x v="0"/>
    <s v="p1-400_50_0_p_a1_r0-2017_08_28_14_54_03.csv"/>
    <n v="-27.6552525252525"/>
    <n v="33.015948804195801"/>
    <n v="0.19191919191919099"/>
    <n v="252.11090909090899"/>
    <n v="39.318656534764798"/>
    <x v="2"/>
    <x v="1"/>
    <x v="0"/>
    <n v="3"/>
    <n v="1"/>
  </r>
  <r>
    <x v="0"/>
    <s v="p1-400_50_0_p_a2_r0-2017_08_28_15_35_13.csv"/>
    <n v="43.632100000000001"/>
    <n v="20.737982124353302"/>
    <n v="0.6"/>
    <n v="252.13990000000001"/>
    <n v="20.988223626357701"/>
    <x v="2"/>
    <x v="1"/>
    <x v="1"/>
    <n v="3"/>
    <n v="1"/>
  </r>
  <r>
    <x v="0"/>
    <s v="p1-400_50_0_t_a1_r0-2017_08_28_15_10_55.csv"/>
    <n v="-0.35859999999999997"/>
    <n v="21.2467262899487"/>
    <n v="0.45"/>
    <n v="65.849199999999996"/>
    <n v="23.775499476562"/>
    <x v="2"/>
    <x v="1"/>
    <x v="2"/>
    <n v="3"/>
    <n v="1"/>
  </r>
  <r>
    <x v="0"/>
    <s v="p1-400_50_0_t_a2_r0-2017_08_28_15_23_40.csv"/>
    <n v="-0.68990000000000196"/>
    <n v="28.6137542973654"/>
    <n v="0.52"/>
    <n v="97.2944999999999"/>
    <n v="23.842176552278101"/>
    <x v="2"/>
    <x v="1"/>
    <x v="3"/>
    <n v="3"/>
    <n v="1"/>
  </r>
  <r>
    <x v="0"/>
    <s v="p1-500_100_0_p_a1_r0-2017_08_28_14_54_56.csv"/>
    <n v="-30.409700000000001"/>
    <n v="23.1612869441661"/>
    <n v="0.13"/>
    <n v="298.14"/>
    <n v="61.7566387686376"/>
    <x v="3"/>
    <x v="0"/>
    <x v="0"/>
    <n v="2.3219280948873622"/>
    <n v="1"/>
  </r>
  <r>
    <x v="0"/>
    <s v="p1-500_100_0_p_a2_r0-2017_08_28_15_36_06.csv"/>
    <n v="69.344800000000006"/>
    <n v="32.312458602836102"/>
    <n v="0.81"/>
    <n v="334.92079999999902"/>
    <n v="21.4269842805748"/>
    <x v="3"/>
    <x v="0"/>
    <x v="1"/>
    <n v="2.3219280948873622"/>
    <n v="1"/>
  </r>
  <r>
    <x v="0"/>
    <s v="p1-500_100_0_t_a1_r0-2017_08_28_15_14_11.csv"/>
    <n v="-10.136699999999999"/>
    <n v="22.656024719928201"/>
    <n v="0.39"/>
    <n v="111.9273"/>
    <n v="20.228443976490102"/>
    <x v="3"/>
    <x v="0"/>
    <x v="2"/>
    <n v="2.3219280948873622"/>
    <n v="1"/>
  </r>
  <r>
    <x v="0"/>
    <s v="p1-500_100_0_t_a2_r0-2017_08_28_15_21_59.csv"/>
    <n v="6.8122999999999898"/>
    <n v="23.613754714360802"/>
    <n v="0.67"/>
    <n v="129.78749999999999"/>
    <n v="43.8983577226984"/>
    <x v="3"/>
    <x v="0"/>
    <x v="3"/>
    <n v="2.3219280948873622"/>
    <n v="1"/>
  </r>
  <r>
    <x v="0"/>
    <s v="p1-500_50_0_p_a1_r0-2017_08_28_14_49_35.csv"/>
    <n v="-38.706399999999903"/>
    <n v="31.663589705527698"/>
    <n v="0.08"/>
    <n v="318.481999999999"/>
    <n v="33.521793687092497"/>
    <x v="3"/>
    <x v="1"/>
    <x v="0"/>
    <n v="3.3219280948873626"/>
    <n v="1"/>
  </r>
  <r>
    <x v="0"/>
    <s v="p1-500_50_0_p_a2_r0-2017_08_28_15_41_54.csv"/>
    <n v="31.9375999999999"/>
    <n v="21.247195820625301"/>
    <n v="0.79"/>
    <n v="314.55339999999899"/>
    <n v="17.083647515679999"/>
    <x v="3"/>
    <x v="1"/>
    <x v="1"/>
    <n v="3.3219280948873626"/>
    <n v="1"/>
  </r>
  <r>
    <x v="0"/>
    <s v="p1-500_50_0_t_a1_r0-2017_08_28_15_12_27.csv"/>
    <n v="-2.5636999999999999"/>
    <n v="21.567378684253601"/>
    <n v="0.45"/>
    <n v="69.364500000000007"/>
    <n v="11.061436016629999"/>
    <x v="3"/>
    <x v="1"/>
    <x v="2"/>
    <n v="3.3219280948873626"/>
    <n v="1"/>
  </r>
  <r>
    <x v="0"/>
    <s v="p1-500_50_0_t_a2_r0-2017_08_28_15_25_45.csv"/>
    <n v="12.094545454545401"/>
    <n v="23.331633283207399"/>
    <n v="0.60606060606060597"/>
    <n v="85.204949494949403"/>
    <n v="38.058243253504202"/>
    <x v="3"/>
    <x v="1"/>
    <x v="3"/>
    <n v="3.3219280948873626"/>
    <n v="1"/>
  </r>
  <r>
    <x v="0"/>
    <s v="p1-600_100_0_p_a1_r0-2017_08_28_14_50_41.csv"/>
    <n v="-51.740400000000001"/>
    <n v="26.850855998273101"/>
    <n v="0.03"/>
    <n v="387.17659999999898"/>
    <n v="65.471828296145802"/>
    <x v="4"/>
    <x v="0"/>
    <x v="0"/>
    <n v="2.5849625007211561"/>
    <n v="1"/>
  </r>
  <r>
    <x v="0"/>
    <s v="p1-600_100_0_p_a2_r0-2017_08_28_15_37_50.csv"/>
    <n v="53.006399999999999"/>
    <n v="32.615834912508298"/>
    <n v="0.88"/>
    <n v="389.47399999999999"/>
    <n v="24.903665874726101"/>
    <x v="4"/>
    <x v="0"/>
    <x v="1"/>
    <n v="2.5849625007211561"/>
    <n v="1"/>
  </r>
  <r>
    <x v="0"/>
    <s v="p1-600_100_0_t_a1_r0-2017_08_28_15_06_51.csv"/>
    <n v="-13.7049"/>
    <n v="22.663209194419"/>
    <n v="0.26"/>
    <n v="160.51229999999899"/>
    <n v="78.566748689951496"/>
    <x v="4"/>
    <x v="0"/>
    <x v="2"/>
    <n v="2.5849625007211561"/>
    <n v="1"/>
  </r>
  <r>
    <x v="0"/>
    <s v="p1-600_100_0_t_a2_r0-2017_08_28_15_28_22.csv"/>
    <n v="-12.9345"/>
    <n v="35.396102649161797"/>
    <n v="0.42"/>
    <n v="150.2698"/>
    <n v="63.508001889210703"/>
    <x v="4"/>
    <x v="0"/>
    <x v="3"/>
    <n v="2.5849625007211561"/>
    <n v="1"/>
  </r>
  <r>
    <x v="0"/>
    <s v="p1-600_50_0_p_a1_r0-2017_08_28_14_47_47.csv"/>
    <n v="-57.865099999999998"/>
    <n v="34.199495361627697"/>
    <n v="0.04"/>
    <n v="363.69529999999997"/>
    <n v="88.683420992370301"/>
    <x v="4"/>
    <x v="1"/>
    <x v="0"/>
    <n v="3.5849625007211565"/>
    <n v="1"/>
  </r>
  <r>
    <x v="0"/>
    <s v="p1-600_50_0_p_a2_r0-2017_08_28_15_40_39.csv"/>
    <n v="35.555799999999998"/>
    <n v="25.499621965040902"/>
    <n v="0.61"/>
    <n v="366.35619999999898"/>
    <n v="23.742851083220799"/>
    <x v="4"/>
    <x v="1"/>
    <x v="1"/>
    <n v="3.5849625007211565"/>
    <n v="1"/>
  </r>
  <r>
    <x v="0"/>
    <s v="p1-600_50_0_t_a1_r0-2017_08_28_15_15_15.csv"/>
    <n v="-27.006"/>
    <n v="46.866144198130897"/>
    <n v="0.28999999999999998"/>
    <n v="109.45899999999899"/>
    <n v="80.732768817872198"/>
    <x v="4"/>
    <x v="1"/>
    <x v="2"/>
    <n v="3.5849625007211565"/>
    <n v="1"/>
  </r>
  <r>
    <x v="0"/>
    <s v="p1-600_50_0_t_a2_r0-2017_08_28_15_29_39.csv"/>
    <n v="7.1070000000000002"/>
    <n v="36.254603307718"/>
    <n v="0.48"/>
    <n v="108.6961"/>
    <n v="75.379538628131698"/>
    <x v="4"/>
    <x v="1"/>
    <x v="3"/>
    <n v="3.5849625007211565"/>
    <n v="1"/>
  </r>
  <r>
    <x v="1"/>
    <s v="p2-200_100_0_p_a1_r0-2017_08_28_16_42_32.csv"/>
    <n v="23.135124999999899"/>
    <n v="45.7791007446015"/>
    <n v="0.7"/>
    <n v="150.01525000000001"/>
    <n v="45.024797278138799"/>
    <x v="0"/>
    <x v="0"/>
    <x v="0"/>
    <n v="1"/>
    <n v="0"/>
  </r>
  <r>
    <x v="1"/>
    <s v="p2-200_100_0_p_a2_r0-2017_08_28_16_27_06.csv"/>
    <n v="-5.17591836734693"/>
    <n v="41.405660039906003"/>
    <n v="0.397959183673469"/>
    <n v="185.24632653061201"/>
    <n v="20.989114398666601"/>
    <x v="0"/>
    <x v="0"/>
    <x v="1"/>
    <n v="1"/>
    <n v="0"/>
  </r>
  <r>
    <x v="1"/>
    <s v="p2-200_100_0_t_a1_r0-2017_08_28_16_17_29.csv"/>
    <n v="-2.1077999999999899"/>
    <n v="44.492044043401698"/>
    <n v="0.43"/>
    <n v="163.45320000000001"/>
    <n v="45.1645376790242"/>
    <x v="0"/>
    <x v="0"/>
    <x v="2"/>
    <n v="1"/>
    <n v="0"/>
  </r>
  <r>
    <x v="1"/>
    <s v="p2-200_100_0_t_a2_r0-2017_08_28_16_47_24.csv"/>
    <n v="-9.9573749999999901"/>
    <n v="45.112311366847202"/>
    <n v="0.36249999999999999"/>
    <n v="168.52787499999999"/>
    <n v="44.164124826994701"/>
    <x v="0"/>
    <x v="0"/>
    <x v="3"/>
    <n v="1"/>
    <n v="0"/>
  </r>
  <r>
    <x v="1"/>
    <s v="p2-200_50_0_p_a1_r0-2017_08_28_16_42_10.csv"/>
    <n v="-30.4411249999999"/>
    <n v="41.583854739362103"/>
    <n v="0.27500000000000002"/>
    <n v="162.39737499999899"/>
    <n v="38.659156927684997"/>
    <x v="0"/>
    <x v="1"/>
    <x v="0"/>
    <n v="2"/>
    <n v="0"/>
  </r>
  <r>
    <x v="1"/>
    <s v="p2-200_50_0_p_a2_r0-2017_08_28_16_29_51.csv"/>
    <n v="-4.6766315789473696"/>
    <n v="58.316088880667799"/>
    <n v="0.24210526315789399"/>
    <n v="177.551263157894"/>
    <n v="35.783608162694698"/>
    <x v="0"/>
    <x v="1"/>
    <x v="1"/>
    <n v="2"/>
    <n v="0"/>
  </r>
  <r>
    <x v="1"/>
    <s v="p2-200_50_0_t_a1_r0-2017_08_28_16_23_50.csv"/>
    <n v="-22.5154999999999"/>
    <n v="47.816901894100099"/>
    <n v="0.21"/>
    <n v="150.18350000000001"/>
    <n v="47.411970606061097"/>
    <x v="0"/>
    <x v="1"/>
    <x v="2"/>
    <n v="2"/>
    <n v="0"/>
  </r>
  <r>
    <x v="1"/>
    <s v="p2-200_50_0_t_a2_r0-2017_08_28_16_47_46.csv"/>
    <n v="-33.618374999999901"/>
    <n v="39.713996885347299"/>
    <n v="0.17499999999999999"/>
    <n v="168.46724999999901"/>
    <n v="35.0707338807943"/>
    <x v="0"/>
    <x v="1"/>
    <x v="3"/>
    <n v="2"/>
    <n v="0"/>
  </r>
  <r>
    <x v="1"/>
    <s v="p2-300_100_0_p_a1_r0-2017_08_28_16_42_58.csv"/>
    <n v="-8.5736249999999892"/>
    <n v="59.617072287301802"/>
    <n v="0.4"/>
    <n v="216.80224999999899"/>
    <n v="57.926057089512803"/>
    <x v="1"/>
    <x v="0"/>
    <x v="0"/>
    <n v="1.5849625007211563"/>
    <n v="0"/>
  </r>
  <r>
    <x v="1"/>
    <s v="p2-300_100_0_p_a2_r0-2017_08_28_16_32_14.csv"/>
    <n v="22.928749999999901"/>
    <n v="84.368815734473202"/>
    <n v="0.42499999999999999"/>
    <n v="224.645499999999"/>
    <n v="65.1697900276654"/>
    <x v="1"/>
    <x v="0"/>
    <x v="1"/>
    <n v="1.5849625007211563"/>
    <n v="0"/>
  </r>
  <r>
    <x v="1"/>
    <s v="p2-300_100_0_t_a1_r0-2017_08_28_16_15_46.csv"/>
    <n v="28.632727272727202"/>
    <n v="58.624802105038398"/>
    <n v="0.59595959595959502"/>
    <n v="170.599393939393"/>
    <n v="71.456166090547896"/>
    <x v="1"/>
    <x v="0"/>
    <x v="2"/>
    <n v="1.5849625007211563"/>
    <n v="0"/>
  </r>
  <r>
    <x v="1"/>
    <s v="p2-300_100_0_t_a2_r0-2017_08_28_16_51_12.csv"/>
    <n v="35.020151515151497"/>
    <n v="93.688037551653693"/>
    <n v="0.27272727272727199"/>
    <n v="167.48621212121199"/>
    <n v="65.766143743758406"/>
    <x v="1"/>
    <x v="0"/>
    <x v="3"/>
    <n v="1.5849625007211563"/>
    <n v="0"/>
  </r>
  <r>
    <x v="1"/>
    <s v="p2-300_50_0_p_a1_r0-2017_08_28_16_42_53.csv"/>
    <m/>
    <m/>
    <m/>
    <m/>
    <m/>
    <x v="1"/>
    <x v="1"/>
    <x v="0"/>
    <n v="2.5849625007211561"/>
    <n v="1"/>
  </r>
  <r>
    <x v="1"/>
    <s v="p2-300_50_0_p_a2_r0-2017_08_28_16_34_41.csv"/>
    <n v="-6.7897333333333298"/>
    <n v="89.472254320891096"/>
    <n v="0.08"/>
    <n v="246.526266666666"/>
    <n v="70.281850986312406"/>
    <x v="1"/>
    <x v="1"/>
    <x v="1"/>
    <n v="2.5849625007211561"/>
    <n v="0"/>
  </r>
  <r>
    <x v="1"/>
    <s v="p2-300_50_0_t_a1_r0-2017_08_28_16_17_55.csv"/>
    <n v="-61.095757575757503"/>
    <n v="60.5129948326638"/>
    <n v="0.18181818181818099"/>
    <n v="233.927272727272"/>
    <n v="71.438389049136006"/>
    <x v="1"/>
    <x v="1"/>
    <x v="2"/>
    <n v="2.5849625007211561"/>
    <n v="0"/>
  </r>
  <r>
    <x v="1"/>
    <s v="p2-300_50_0_t_a2_r0-2017_08_28_16_48_07.csv"/>
    <n v="-10.860512820512801"/>
    <n v="85.251229570761893"/>
    <n v="0.15384615384615299"/>
    <n v="218.89012820512801"/>
    <n v="69.760087451676895"/>
    <x v="1"/>
    <x v="1"/>
    <x v="3"/>
    <n v="2.5849625007211561"/>
    <n v="0"/>
  </r>
  <r>
    <x v="1"/>
    <s v="p2-400_100_0_p_a1_r0-2017_08_28_16_37_53.csv"/>
    <n v="-10.3345"/>
    <n v="71.228777995624696"/>
    <n v="0.28749999999999998"/>
    <n v="263.85087499999997"/>
    <n v="72.556864013574696"/>
    <x v="2"/>
    <x v="0"/>
    <x v="0"/>
    <n v="2"/>
    <n v="0"/>
  </r>
  <r>
    <x v="1"/>
    <s v="p2-400_100_0_p_a2_r0-2017_08_28_16_31_30.csv"/>
    <n v="41.340499999999999"/>
    <n v="73.426380339425606"/>
    <n v="0.6"/>
    <n v="305.51600000000002"/>
    <n v="61.473300639383197"/>
    <x v="2"/>
    <x v="0"/>
    <x v="1"/>
    <n v="2"/>
    <n v="0"/>
  </r>
  <r>
    <x v="1"/>
    <s v="p2-400_100_0_t_a1_r0-2017_08_28_16_23_00.csv"/>
    <n v="-69.937099999999901"/>
    <n v="75.098776931385501"/>
    <n v="0.13"/>
    <n v="314.07759999999899"/>
    <n v="88.214784941301005"/>
    <x v="2"/>
    <x v="0"/>
    <x v="2"/>
    <n v="2"/>
    <n v="0"/>
  </r>
  <r>
    <x v="1"/>
    <s v="p2-400_100_0_t_a2_r0-2017_08_28_16_46_42.csv"/>
    <n v="38.411000000000001"/>
    <n v="51.706064576604497"/>
    <n v="0.82499999999999996"/>
    <n v="161.90199999999899"/>
    <n v="55.717679541596098"/>
    <x v="2"/>
    <x v="0"/>
    <x v="3"/>
    <n v="2"/>
    <n v="1"/>
  </r>
  <r>
    <x v="1"/>
    <s v="p2-400_50_0_p_a1_r0-2017_08_28_16_41_29.csv"/>
    <n v="-34.789000000000001"/>
    <n v="34.169773323801799"/>
    <n v="0.125"/>
    <n v="261.13499999999999"/>
    <n v="34.264266481277502"/>
    <x v="2"/>
    <x v="1"/>
    <x v="0"/>
    <n v="3"/>
    <n v="1"/>
  </r>
  <r>
    <x v="1"/>
    <s v="p2-400_50_0_p_a2_r0-2017_08_28_16_29_00.csv"/>
    <n v="33.305599999999998"/>
    <n v="92.725019119113597"/>
    <n v="0.18"/>
    <n v="304.68869999999998"/>
    <n v="64.171620279606401"/>
    <x v="2"/>
    <x v="1"/>
    <x v="1"/>
    <n v="3"/>
    <n v="0"/>
  </r>
  <r>
    <x v="1"/>
    <s v="p2-400_50_0_t_a1_r0-2017_08_28_16_22_10.csv"/>
    <n v="-82.4575999999999"/>
    <n v="81.815947358934807"/>
    <n v="0.1"/>
    <n v="293.02279999999899"/>
    <n v="106.024707149607"/>
    <x v="2"/>
    <x v="1"/>
    <x v="2"/>
    <n v="3"/>
    <n v="0"/>
  </r>
  <r>
    <x v="1"/>
    <s v="p2-400_50_0_t_a2_r0-2017_08_28_16_50_29.csv"/>
    <n v="28.3067088607594"/>
    <n v="115.38830489102401"/>
    <n v="0.139240506329113"/>
    <n v="275.56670886075898"/>
    <n v="97.409260765284898"/>
    <x v="2"/>
    <x v="1"/>
    <x v="3"/>
    <n v="3"/>
    <n v="0"/>
  </r>
  <r>
    <x v="1"/>
    <s v="p2-500_100_0_p_a1_r0-2017_08_28_16_38_35.csv"/>
    <n v="-31.306124999999899"/>
    <n v="56.558949855300298"/>
    <n v="0.33750000000000002"/>
    <n v="332.248875"/>
    <n v="56.377964068280903"/>
    <x v="3"/>
    <x v="0"/>
    <x v="0"/>
    <n v="2.3219280948873622"/>
    <n v="1"/>
  </r>
  <r>
    <x v="1"/>
    <s v="p2-500_100_0_p_a2_r0-2017_08_28_16_33_49.csv"/>
    <n v="78.339374999999905"/>
    <n v="112.151565953665"/>
    <n v="0.38750000000000001"/>
    <n v="341.70712500000002"/>
    <n v="70.663066434908998"/>
    <x v="3"/>
    <x v="0"/>
    <x v="1"/>
    <n v="2.3219280948873622"/>
    <n v="0"/>
  </r>
  <r>
    <x v="1"/>
    <s v="p2-500_100_0_t_a1_r0-2017_08_28_16_16_25.csv"/>
    <n v="-81.175200000000004"/>
    <n v="86.337070305634001"/>
    <n v="0.09"/>
    <n v="359.240399999999"/>
    <n v="108.64684600042401"/>
    <x v="3"/>
    <x v="0"/>
    <x v="2"/>
    <n v="2.3219280948873622"/>
    <n v="1"/>
  </r>
  <r>
    <x v="1"/>
    <s v="p2-500_100_0_t_a2_r0-2017_08_28_16_49_38.csv"/>
    <n v="-44.959625000000003"/>
    <n v="59.720230061591103"/>
    <n v="0.17499999999999999"/>
    <n v="271.18400000000003"/>
    <n v="75.139099784998706"/>
    <x v="3"/>
    <x v="0"/>
    <x v="3"/>
    <n v="2.3219280948873622"/>
    <n v="1"/>
  </r>
  <r>
    <x v="1"/>
    <s v="p2-500_50_0_p_a1_r0-2017_08_28_16_37_00.csv"/>
    <n v="-44.0096249999999"/>
    <n v="55.630680169393699"/>
    <n v="0.17499999999999999"/>
    <n v="322.60999999999899"/>
    <n v="55.569637123162799"/>
    <x v="3"/>
    <x v="1"/>
    <x v="0"/>
    <n v="3.3219280948873626"/>
    <n v="1"/>
  </r>
  <r>
    <x v="1"/>
    <s v="p2-500_50_0_p_a2_r0-2017_08_28_16_30_17.csv"/>
    <n v="-63.2241"/>
    <n v="101.334405451406"/>
    <n v="0.26"/>
    <n v="422.60299999999899"/>
    <n v="69.429579121581895"/>
    <x v="3"/>
    <x v="1"/>
    <x v="1"/>
    <n v="3.3219280948873626"/>
    <n v="0"/>
  </r>
  <r>
    <x v="1"/>
    <s v="p2-500_50_0_t_a1_r0-2017_08_28_16_18_33.csv"/>
    <n v="-82.364062500000003"/>
    <n v="124.07241373973601"/>
    <n v="5.2083333333333301E-2"/>
    <n v="343.12697916666599"/>
    <n v="144.162552495147"/>
    <x v="3"/>
    <x v="1"/>
    <x v="2"/>
    <n v="3.3219280948873626"/>
    <n v="0"/>
  </r>
  <r>
    <x v="1"/>
    <s v="p2-500_50_0_t_a2_r0-2017_08_28_16_48_47.csv"/>
    <n v="-50.215374999999902"/>
    <n v="59.891045719367497"/>
    <n v="0.17499999999999999"/>
    <n v="220.34412499999999"/>
    <n v="87.330582124673697"/>
    <x v="3"/>
    <x v="1"/>
    <x v="3"/>
    <n v="3.3219280948873626"/>
    <n v="1"/>
  </r>
  <r>
    <x v="1"/>
    <s v="p2-600_100_0_p_a1_r0-2017_08_28_16_39_29.csv"/>
    <n v="-62.042249999999903"/>
    <n v="94.2668011281676"/>
    <n v="0.3"/>
    <n v="413.930374999999"/>
    <n v="93.992435366413204"/>
    <x v="4"/>
    <x v="0"/>
    <x v="0"/>
    <n v="2.5849625007211561"/>
    <n v="1"/>
  </r>
  <r>
    <x v="1"/>
    <s v="p2-600_100_0_p_a2_r0-2017_08_28_16_27_45.csv"/>
    <n v="-32.966200000000001"/>
    <n v="119.44469400337501"/>
    <n v="0.39"/>
    <n v="518.02989999999897"/>
    <n v="80.936245977868197"/>
    <x v="4"/>
    <x v="0"/>
    <x v="1"/>
    <n v="2.5849625007211561"/>
    <n v="0"/>
  </r>
  <r>
    <x v="1"/>
    <s v="p2-600_100_0_t_a1_r0-2017_08_28_16_19_36.csv"/>
    <n v="-101.000618556701"/>
    <n v="115.75171296912799"/>
    <n v="0.15463917525773099"/>
    <n v="460.40773195876199"/>
    <n v="130.69677783757299"/>
    <x v="4"/>
    <x v="0"/>
    <x v="2"/>
    <n v="2.5849625007211561"/>
    <n v="0"/>
  </r>
  <r>
    <x v="1"/>
    <s v="p2-600_100_0_t_a2_r0-2017_08_28_16_48_39.csv"/>
    <m/>
    <m/>
    <m/>
    <m/>
    <m/>
    <x v="4"/>
    <x v="0"/>
    <x v="3"/>
    <n v="2.5849625007211561"/>
    <n v="1"/>
  </r>
  <r>
    <x v="1"/>
    <s v="p2-600_50_0_p_a1_r0-2017_08_28_16_40_32.csv"/>
    <n v="-83.198630136986296"/>
    <n v="165.41868039245401"/>
    <n v="8.2191780821917804E-2"/>
    <n v="467.67712328767101"/>
    <n v="131.94168275374099"/>
    <x v="4"/>
    <x v="1"/>
    <x v="0"/>
    <n v="3.5849625007211565"/>
    <n v="0"/>
  </r>
  <r>
    <x v="1"/>
    <s v="p2-600_50_0_p_a2_r0-2017_08_28_16_32_46.csv"/>
    <n v="-72.791375000000002"/>
    <n v="127.951716418183"/>
    <n v="0.125"/>
    <n v="476.20312499999898"/>
    <n v="108.920475561229"/>
    <x v="4"/>
    <x v="1"/>
    <x v="1"/>
    <n v="3.5849625007211565"/>
    <n v="0"/>
  </r>
  <r>
    <x v="1"/>
    <s v="p2-600_50_0_t_a1_r0-2017_08_28_16_20_55.csv"/>
    <n v="-128.28200000000001"/>
    <n v="102.63709558439299"/>
    <n v="0.1"/>
    <n v="442.41789999999997"/>
    <n v="135.86921917266599"/>
    <x v="4"/>
    <x v="1"/>
    <x v="2"/>
    <n v="3.5849625007211565"/>
    <n v="1"/>
  </r>
  <r>
    <x v="1"/>
    <s v="p2-600_50_0_t_a2_r0-2017_08_28_16_51_10.csv"/>
    <m/>
    <m/>
    <m/>
    <m/>
    <m/>
    <x v="4"/>
    <x v="1"/>
    <x v="3"/>
    <n v="3.5849625007211565"/>
    <n v="1"/>
  </r>
  <r>
    <x v="2"/>
    <s v="p3-200_100_0_p_a1_r0-2017_08_29_12_09_34.csv"/>
    <n v="8.796875"/>
    <n v="14.4130412815746"/>
    <n v="0.73750000000000004"/>
    <n v="150.12212500000001"/>
    <n v="14.5181960564794"/>
    <x v="0"/>
    <x v="0"/>
    <x v="0"/>
    <n v="1"/>
    <n v="1"/>
  </r>
  <r>
    <x v="2"/>
    <s v="p3-200_100_0_p_a2_r0-2017_08_29_11_33_27.csv"/>
    <n v="54.522125000000003"/>
    <n v="9.40215915278905"/>
    <n v="1"/>
    <n v="147.09575000000001"/>
    <n v="10.866070215929"/>
    <x v="0"/>
    <x v="0"/>
    <x v="1"/>
    <n v="1"/>
    <n v="1"/>
  </r>
  <r>
    <x v="2"/>
    <s v="p3-200_100_0_t_a1_r0-2017_08_29_11_52_12.csv"/>
    <n v="5.5216249999999896"/>
    <n v="8.3054857539685791"/>
    <n v="0.77500000000000002"/>
    <n v="92.422375000000002"/>
    <n v="9.4455591739914997"/>
    <x v="0"/>
    <x v="0"/>
    <x v="2"/>
    <n v="1"/>
    <n v="1"/>
  </r>
  <r>
    <x v="2"/>
    <s v="p3-200_100_0_t_a2_r0-2017_08_29_11_40_22.csv"/>
    <n v="18.539124999999999"/>
    <n v="12.0524072485281"/>
    <n v="0.91249999999999998"/>
    <n v="95.398124999999993"/>
    <n v="13.4332607818941"/>
    <x v="0"/>
    <x v="0"/>
    <x v="3"/>
    <n v="1"/>
    <n v="1"/>
  </r>
  <r>
    <x v="2"/>
    <s v="p3-200_50_0_p_a1_r0-2017_08_29_12_11_53.csv"/>
    <n v="8.1274999999999995"/>
    <n v="18.674824329829701"/>
    <n v="0.625"/>
    <n v="126.720375"/>
    <n v="22.3314325807677"/>
    <x v="0"/>
    <x v="1"/>
    <x v="0"/>
    <n v="2"/>
    <n v="1"/>
  </r>
  <r>
    <x v="2"/>
    <s v="p3-200_50_0_p_a2_r0-2017_08_29_11_28_01.csv"/>
    <n v="15.810750000000001"/>
    <n v="67.414573420273896"/>
    <n v="8.7499999999999994E-2"/>
    <n v="138.54050000000001"/>
    <n v="38.297587126997897"/>
    <x v="0"/>
    <x v="1"/>
    <x v="1"/>
    <n v="2"/>
    <n v="0"/>
  </r>
  <r>
    <x v="2"/>
    <s v="p3-200_50_0_t_a1_r0-2017_08_29_11_57_55.csv"/>
    <n v="12.1989999999999"/>
    <n v="13.338321914693701"/>
    <n v="0.8"/>
    <n v="77.955624999999998"/>
    <n v="8.6166697226582194"/>
    <x v="0"/>
    <x v="1"/>
    <x v="2"/>
    <n v="2"/>
    <n v="1"/>
  </r>
  <r>
    <x v="2"/>
    <s v="p3-200_50_0_t_a2_r0-2017_08_29_11_47_23.csv"/>
    <n v="19.329999999999899"/>
    <n v="9.3305963099900495"/>
    <n v="1"/>
    <n v="70.555125000000004"/>
    <n v="6.4925216583678003"/>
    <x v="0"/>
    <x v="1"/>
    <x v="3"/>
    <n v="2"/>
    <n v="1"/>
  </r>
  <r>
    <x v="2"/>
    <s v="p3-300_100_0_p_a1_r0-2017_08_29_12_13_53.csv"/>
    <n v="-17.844000000000001"/>
    <n v="15.104211217405499"/>
    <n v="0.16250000000000001"/>
    <n v="228.01024999999899"/>
    <n v="19.8721811821828"/>
    <x v="1"/>
    <x v="0"/>
    <x v="0"/>
    <n v="1.5849625007211563"/>
    <n v="1"/>
  </r>
  <r>
    <x v="2"/>
    <s v="p3-300_100_0_p_a2_r0-2017_08_29_11_22_36.csv"/>
    <n v="37.216124999999998"/>
    <n v="23.268053877244899"/>
    <n v="0.96250000000000002"/>
    <n v="241.95075"/>
    <n v="11.7353485008967"/>
    <x v="1"/>
    <x v="0"/>
    <x v="1"/>
    <n v="1.5849625007211563"/>
    <n v="1"/>
  </r>
  <r>
    <x v="2"/>
    <s v="p3-300_100_0_t_a1_r0-2017_08_29_11_52_36.csv"/>
    <n v="-17.616375000000001"/>
    <n v="12.465211414547801"/>
    <n v="6.25E-2"/>
    <n v="131.21912499999999"/>
    <n v="14.904930995626"/>
    <x v="1"/>
    <x v="0"/>
    <x v="2"/>
    <n v="1.5849625007211563"/>
    <n v="1"/>
  </r>
  <r>
    <x v="2"/>
    <s v="p3-300_100_0_t_a2_r0-2017_08_29_11_47_50.csv"/>
    <n v="-12.818125"/>
    <n v="14.2713597892553"/>
    <n v="0.17499999999999999"/>
    <n v="137.77775"/>
    <n v="33.286032505203998"/>
    <x v="1"/>
    <x v="0"/>
    <x v="3"/>
    <n v="1.5849625007211563"/>
    <n v="1"/>
  </r>
  <r>
    <x v="2"/>
    <s v="p3-300_50_0_p_a1_r0-2017_08_29_12_13_19.csv"/>
    <n v="-29.752999999999901"/>
    <n v="15.349624376511599"/>
    <n v="3.7499999999999999E-2"/>
    <n v="214.83587499999899"/>
    <n v="19.975081582671301"/>
    <x v="1"/>
    <x v="1"/>
    <x v="0"/>
    <n v="2.5849625007211561"/>
    <n v="1"/>
  </r>
  <r>
    <x v="2"/>
    <s v="p3-300_50_0_p_a2_r0-2017_08_29_11_24_00.csv"/>
    <n v="17.866"/>
    <n v="25.5323420194857"/>
    <n v="0.6"/>
    <n v="219.66899999999899"/>
    <n v="12.603322141403799"/>
    <x v="1"/>
    <x v="1"/>
    <x v="1"/>
    <n v="2.5849625007211561"/>
    <n v="1"/>
  </r>
  <r>
    <x v="2"/>
    <s v="p3-300_50_0_t_a1_r0-2017_08_29_11_58_20.csv"/>
    <n v="-22.212874999999901"/>
    <n v="15.1517986715892"/>
    <n v="0.1"/>
    <n v="114.777999999999"/>
    <n v="13.204933585595899"/>
    <x v="1"/>
    <x v="1"/>
    <x v="2"/>
    <n v="2.5849625007211561"/>
    <n v="1"/>
  </r>
  <r>
    <x v="2"/>
    <s v="p3-300_50_0_t_a2_r0-2017_08_29_11_42_21.csv"/>
    <n v="-22.601999999999901"/>
    <n v="12.9796106836838"/>
    <n v="6.25E-2"/>
    <n v="129.04137499999899"/>
    <n v="14.2989560583762"/>
    <x v="1"/>
    <x v="1"/>
    <x v="3"/>
    <n v="2.5849625007211561"/>
    <n v="1"/>
  </r>
  <r>
    <x v="2"/>
    <s v="p3-400_100_0_p_a1_r0-2017_08_29_12_11_06.csv"/>
    <n v="-20.769749999999998"/>
    <n v="20.2350715945731"/>
    <n v="0.16250000000000001"/>
    <n v="290.640749999999"/>
    <n v="37.594444794909499"/>
    <x v="2"/>
    <x v="0"/>
    <x v="0"/>
    <n v="2"/>
    <n v="1"/>
  </r>
  <r>
    <x v="2"/>
    <s v="p3-400_100_0_p_a2_r0-2017_08_29_11_31_01.csv"/>
    <n v="88.500249999999994"/>
    <n v="41.1955210239839"/>
    <n v="0.55000000000000004"/>
    <n v="271.09625"/>
    <n v="19.0333902244844"/>
    <x v="2"/>
    <x v="0"/>
    <x v="1"/>
    <n v="2"/>
    <n v="1"/>
  </r>
  <r>
    <x v="2"/>
    <s v="p3-400_100_0_t_a1_r0-2017_08_29_11_54_20.csv"/>
    <n v="5.0579999999999901"/>
    <n v="16.258315210992802"/>
    <n v="0.67500000000000004"/>
    <n v="138.95374999999899"/>
    <n v="12.7893074846725"/>
    <x v="2"/>
    <x v="0"/>
    <x v="2"/>
    <n v="2"/>
    <n v="1"/>
  </r>
  <r>
    <x v="2"/>
    <s v="p3-400_100_0_t_a2_r0-2017_08_29_11_45_39.csv"/>
    <n v="-4.5643750000000001"/>
    <n v="18.2103232977719"/>
    <n v="0.4375"/>
    <n v="138.35299999999901"/>
    <n v="33.808488926599402"/>
    <x v="2"/>
    <x v="0"/>
    <x v="3"/>
    <n v="2"/>
    <n v="1"/>
  </r>
  <r>
    <x v="2"/>
    <s v="p3-400_50_0_p_a1_r0-2017_08_29_12_08_50.csv"/>
    <n v="-33.210124999999998"/>
    <n v="15.4807196613844"/>
    <n v="1.2500000000000001E-2"/>
    <n v="271.06712499999998"/>
    <n v="16.128727568669898"/>
    <x v="2"/>
    <x v="1"/>
    <x v="0"/>
    <n v="3"/>
    <n v="1"/>
  </r>
  <r>
    <x v="2"/>
    <s v="p3-400_50_0_p_a2_r0-2017_08_29_11_28_40.csv"/>
    <n v="43.928249999999998"/>
    <n v="33.862032269748603"/>
    <n v="0.625"/>
    <n v="262.24362500000001"/>
    <n v="17.153351803929599"/>
    <x v="2"/>
    <x v="1"/>
    <x v="1"/>
    <n v="3"/>
    <n v="1"/>
  </r>
  <r>
    <x v="2"/>
    <s v="p3-400_50_0_t_a1_r0-2017_08_29_12_00_06.csv"/>
    <n v="-22.978874999999999"/>
    <n v="15.9578111746058"/>
    <n v="0.1125"/>
    <n v="148.872625"/>
    <n v="26.062203846938399"/>
    <x v="2"/>
    <x v="1"/>
    <x v="2"/>
    <n v="3"/>
    <n v="1"/>
  </r>
  <r>
    <x v="2"/>
    <s v="p3-400_50_0_t_a2_r0-2017_08_29_11_43_12.csv"/>
    <n v="-0.85674999999999901"/>
    <n v="14.213532088735001"/>
    <n v="0.55000000000000004"/>
    <n v="133.763125"/>
    <n v="17.950476915234699"/>
    <x v="2"/>
    <x v="1"/>
    <x v="3"/>
    <n v="3"/>
    <n v="1"/>
  </r>
  <r>
    <x v="2"/>
    <s v="p3-500_100_0_p_a1_r0-2017_08_29_12_06_31.csv"/>
    <n v="-49.369249999999901"/>
    <n v="22.5065907999745"/>
    <n v="1.2500000000000001E-2"/>
    <n v="356.69925000000001"/>
    <n v="22.527340154521099"/>
    <x v="3"/>
    <x v="0"/>
    <x v="0"/>
    <n v="2.3219280948873622"/>
    <n v="1"/>
  </r>
  <r>
    <x v="2"/>
    <s v="p3-500_100_0_p_a2_r0-2017_08_29_11_31_56.csv"/>
    <n v="99.007624999999905"/>
    <n v="44.030220367485903"/>
    <n v="0.41249999999999998"/>
    <n v="355.96324999999899"/>
    <n v="22.071273342004901"/>
    <x v="3"/>
    <x v="0"/>
    <x v="1"/>
    <n v="2.3219280948873622"/>
    <n v="1"/>
  </r>
  <r>
    <x v="2"/>
    <s v="p3-500_100_0_t_a1_r0-2017_08_29_11_55_17.csv"/>
    <n v="-20.020874999999901"/>
    <n v="22.116804255687001"/>
    <n v="0.22500000000000001"/>
    <n v="166.61849999999899"/>
    <n v="38.201883791902198"/>
    <x v="3"/>
    <x v="0"/>
    <x v="2"/>
    <n v="2.3219280948873622"/>
    <n v="1"/>
  </r>
  <r>
    <x v="2"/>
    <s v="p3-500_100_0_t_a2_r0-2017_08_29_11_46_27.csv"/>
    <n v="-2.28724999999999"/>
    <n v="19.651352305566601"/>
    <n v="0.4375"/>
    <n v="172.03274999999999"/>
    <n v="48.582006442071702"/>
    <x v="3"/>
    <x v="0"/>
    <x v="3"/>
    <n v="2.3219280948873622"/>
    <n v="1"/>
  </r>
  <r>
    <x v="2"/>
    <s v="p3-500_50_0_p_a1_r0-2017_08_29_12_12_26.csv"/>
    <n v="-44.826000000000001"/>
    <n v="25.551689308145502"/>
    <n v="6.25E-2"/>
    <n v="330.655125"/>
    <n v="30.9323141711766"/>
    <x v="3"/>
    <x v="1"/>
    <x v="0"/>
    <n v="3.3219280948873626"/>
    <n v="1"/>
  </r>
  <r>
    <x v="2"/>
    <s v="p3-500_50_0_p_a2_r0-2017_08_29_11_29_58.csv"/>
    <n v="61.831249999999997"/>
    <n v="45.677467568129202"/>
    <n v="0.4"/>
    <n v="334.61750000000001"/>
    <n v="27.652880523554799"/>
    <x v="3"/>
    <x v="1"/>
    <x v="1"/>
    <n v="3.3219280948873626"/>
    <n v="1"/>
  </r>
  <r>
    <x v="2"/>
    <s v="p3-500_50_0_t_a1_r0-2017_08_29_11_53_20.csv"/>
    <n v="-30.385874999999999"/>
    <n v="24.3065597984242"/>
    <n v="0.1"/>
    <n v="103.135875"/>
    <n v="37.756653012871404"/>
    <x v="3"/>
    <x v="1"/>
    <x v="2"/>
    <n v="3.3219280948873626"/>
    <n v="1"/>
  </r>
  <r>
    <x v="2"/>
    <s v="p3-500_50_0_t_a2_r0-2017_08_29_11_39_24.csv"/>
    <n v="-11.031374999999899"/>
    <n v="17.4090534452443"/>
    <n v="0.23749999999999999"/>
    <n v="130.62212500000001"/>
    <n v="38.158900393412402"/>
    <x v="3"/>
    <x v="1"/>
    <x v="3"/>
    <n v="3.3219280948873626"/>
    <n v="1"/>
  </r>
  <r>
    <x v="2"/>
    <s v="p3-600_100_0_p_a1_r0-2017_08_29_12_07_25.csv"/>
    <n v="-60.413625000000003"/>
    <n v="24.258140914121402"/>
    <n v="1.2500000000000001E-2"/>
    <n v="418.57274999999998"/>
    <n v="24.037549894643998"/>
    <x v="4"/>
    <x v="0"/>
    <x v="0"/>
    <n v="2.5849625007211561"/>
    <n v="1"/>
  </r>
  <r>
    <x v="2"/>
    <s v="p3-600_100_0_p_a2_r0-2017_08_29_11_26_12.csv"/>
    <n v="47.473499999999902"/>
    <n v="41.074813544920602"/>
    <n v="0.76249999999999996"/>
    <n v="424.520499999999"/>
    <n v="26.388643006983099"/>
    <x v="4"/>
    <x v="0"/>
    <x v="1"/>
    <n v="2.5849625007211561"/>
    <n v="1"/>
  </r>
  <r>
    <x v="2"/>
    <s v="p3-600_100_0_t_a1_r0-2017_08_29_11_58_56.csv"/>
    <n v="-36.775499999999901"/>
    <n v="29.9451701823516"/>
    <n v="0.1"/>
    <n v="203.90549999999999"/>
    <n v="94.445849457506597"/>
    <x v="4"/>
    <x v="0"/>
    <x v="2"/>
    <n v="2.5849625007211561"/>
    <n v="1"/>
  </r>
  <r>
    <x v="2"/>
    <s v="p3-600_100_0_t_a2_r0-2017_08_29_11_44_03.csv"/>
    <n v="-12.0278749999999"/>
    <n v="25.100534640408998"/>
    <n v="0.28749999999999998"/>
    <n v="184.23912499999901"/>
    <n v="82.846787991354105"/>
    <x v="4"/>
    <x v="0"/>
    <x v="3"/>
    <n v="2.5849625007211561"/>
    <n v="1"/>
  </r>
  <r>
    <x v="2"/>
    <s v="p3-600_50_0_p_a1_r0-2017_08_29_12_10_00.csv"/>
    <n v="-71.648624999999996"/>
    <n v="62.7436586983846"/>
    <n v="6.25E-2"/>
    <n v="400.70850000000002"/>
    <n v="62.679987478061904"/>
    <x v="4"/>
    <x v="1"/>
    <x v="0"/>
    <n v="3.5849625007211565"/>
    <n v="1"/>
  </r>
  <r>
    <x v="2"/>
    <s v="p3-600_50_0_p_a2_r0-2017_08_29_11_24_53.csv"/>
    <n v="2.8340506329113899"/>
    <n v="38.655537881509602"/>
    <n v="0.455696202531645"/>
    <n v="404.72873417721502"/>
    <n v="34.140147692616097"/>
    <x v="4"/>
    <x v="1"/>
    <x v="1"/>
    <n v="3.5849625007211565"/>
    <n v="1"/>
  </r>
  <r>
    <x v="2"/>
    <s v="p3-600_50_0_t_a1_r0-2017_08_29_11_56_44.csv"/>
    <n v="-24.763750000000002"/>
    <n v="22.001473949203898"/>
    <n v="0.13750000000000001"/>
    <n v="143.08599999999899"/>
    <n v="56.984968074923003"/>
    <x v="4"/>
    <x v="1"/>
    <x v="2"/>
    <n v="3.5849625007211565"/>
    <n v="1"/>
  </r>
  <r>
    <x v="2"/>
    <s v="p3-600_50_0_t_a2_r0-2017_08_29_11_41_03.csv"/>
    <n v="-12.2626249999999"/>
    <n v="23.9248002992579"/>
    <n v="0.26250000000000001"/>
    <n v="132.43924999999899"/>
    <n v="37.776350564043298"/>
    <x v="4"/>
    <x v="1"/>
    <x v="3"/>
    <n v="3.5849625007211565"/>
    <n v="1"/>
  </r>
  <r>
    <x v="3"/>
    <s v="p4-200_100_0_p_a1_r0-2017_08_29_13_15_49.csv"/>
    <n v="7.9835000000000003"/>
    <n v="28.514353933589302"/>
    <n v="0.55000000000000004"/>
    <n v="150.35987499999999"/>
    <n v="27.473272579625"/>
    <x v="0"/>
    <x v="0"/>
    <x v="0"/>
    <n v="1"/>
    <n v="1"/>
  </r>
  <r>
    <x v="3"/>
    <s v="p4-200_100_0_p_a2_r0-2017_08_29_13_31_34.csv"/>
    <n v="28.702749999999899"/>
    <n v="16.455021192253099"/>
    <n v="0.96250000000000002"/>
    <n v="162.47024999999999"/>
    <n v="13.2738958085974"/>
    <x v="0"/>
    <x v="0"/>
    <x v="1"/>
    <n v="1"/>
    <n v="1"/>
  </r>
  <r>
    <x v="3"/>
    <s v="p4-200_100_0_t_a1_r0-2017_08_29_16_03_40.csv"/>
    <n v="7.6635"/>
    <n v="11.6853619006858"/>
    <n v="0.8125"/>
    <n v="94.434874999999906"/>
    <n v="10.368232852534399"/>
    <x v="0"/>
    <x v="0"/>
    <x v="2"/>
    <n v="1"/>
    <n v="1"/>
  </r>
  <r>
    <x v="3"/>
    <s v="p4-200_100_0_t_a2_r0-2017_08_29_15_56_41.csv"/>
    <n v="33.473374999999898"/>
    <n v="12.998476636105201"/>
    <n v="0.98750000000000004"/>
    <n v="103.563499999999"/>
    <n v="8.0817057450763397"/>
    <x v="0"/>
    <x v="0"/>
    <x v="3"/>
    <n v="1"/>
    <n v="1"/>
  </r>
  <r>
    <x v="3"/>
    <s v="p4-200_50_0_p_a1_r0-2017_08_29_13_15_22.csv"/>
    <n v="5.1658227848101204"/>
    <n v="17.400923997552301"/>
    <n v="0.670886075949367"/>
    <n v="127.504810126582"/>
    <n v="22.0172439244161"/>
    <x v="0"/>
    <x v="1"/>
    <x v="0"/>
    <n v="2"/>
    <n v="1"/>
  </r>
  <r>
    <x v="3"/>
    <s v="p4-200_50_0_p_a2_r0-2017_08_29_13_31_10.csv"/>
    <n v="31.669625"/>
    <n v="18.538858813567099"/>
    <n v="0.875"/>
    <n v="133.86124999999899"/>
    <n v="12.065829475734301"/>
    <x v="0"/>
    <x v="1"/>
    <x v="1"/>
    <n v="2"/>
    <n v="1"/>
  </r>
  <r>
    <x v="3"/>
    <s v="p4-200_50_0_t_a1_r0-2017_08_29_16_01_58.csv"/>
    <n v="1.53412499999999"/>
    <n v="10.5713207185467"/>
    <n v="0.61250000000000004"/>
    <n v="87.178124999999895"/>
    <n v="11.2891664986559"/>
    <x v="0"/>
    <x v="1"/>
    <x v="2"/>
    <n v="2"/>
    <n v="1"/>
  </r>
  <r>
    <x v="3"/>
    <s v="p4-200_50_0_t_a2_r0-2017_08_29_15_58_08.csv"/>
    <n v="29.6435"/>
    <n v="15.731547770324401"/>
    <n v="0.85"/>
    <n v="82.735624999999999"/>
    <n v="13.559596587265199"/>
    <x v="0"/>
    <x v="1"/>
    <x v="3"/>
    <n v="2"/>
    <n v="1"/>
  </r>
  <r>
    <x v="3"/>
    <s v="p4-300_100_0_p_a1_r0-2017_08_29_13_16_15.csv"/>
    <n v="2.1379999999999999"/>
    <n v="18.107085105007901"/>
    <n v="0.6"/>
    <n v="199.86449999999999"/>
    <n v="18.636349756591201"/>
    <x v="1"/>
    <x v="0"/>
    <x v="0"/>
    <n v="1.5849625007211563"/>
    <n v="1"/>
  </r>
  <r>
    <x v="3"/>
    <s v="p4-300_100_0_p_a2_r0-2017_08_29_13_27_08.csv"/>
    <n v="26.2103797468354"/>
    <n v="17.765800059511101"/>
    <n v="0.898734177215189"/>
    <n v="214.65683544303701"/>
    <n v="14.817352515048"/>
    <x v="1"/>
    <x v="0"/>
    <x v="1"/>
    <n v="1.5849625007211563"/>
    <n v="1"/>
  </r>
  <r>
    <x v="3"/>
    <s v="p4-300_100_0_t_a1_r0-2017_08_29_16_02_22.csv"/>
    <n v="6.8956249999999901"/>
    <n v="19.049161388611701"/>
    <n v="0.61250000000000004"/>
    <n v="106.8565"/>
    <n v="13.3095164356185"/>
    <x v="1"/>
    <x v="0"/>
    <x v="2"/>
    <n v="1.5849625007211563"/>
    <n v="1"/>
  </r>
  <r>
    <x v="3"/>
    <s v="p4-300_100_0_t_a2_r0-2017_08_29_15_53_47.csv"/>
    <n v="35.995125000000002"/>
    <n v="15.7964102720958"/>
    <n v="1"/>
    <n v="106.32537499999999"/>
    <n v="10.3843668492294"/>
    <x v="1"/>
    <x v="0"/>
    <x v="3"/>
    <n v="1.5849625007211563"/>
    <n v="1"/>
  </r>
  <r>
    <x v="3"/>
    <s v="p4-300_50_0_p_a1_r0-2017_08_29_13_14_48.csv"/>
    <n v="1.1140000000000001"/>
    <n v="19.051103222648202"/>
    <n v="0.53749999999999998"/>
    <n v="176.5505"/>
    <n v="19.2322079400676"/>
    <x v="1"/>
    <x v="1"/>
    <x v="0"/>
    <n v="2.5849625007211561"/>
    <n v="1"/>
  </r>
  <r>
    <x v="3"/>
    <s v="p4-300_50_0_p_a2_r0-2017_08_29_13_28_36.csv"/>
    <n v="43.575624999999903"/>
    <n v="25.352453177343101"/>
    <n v="0.6875"/>
    <n v="175.22687500000001"/>
    <n v="24.105337250998399"/>
    <x v="1"/>
    <x v="1"/>
    <x v="1"/>
    <n v="2.5849625007211561"/>
    <n v="1"/>
  </r>
  <r>
    <x v="3"/>
    <s v="p4-300_50_0_t_a1_r0-2017_08_29_16_06_36.csv"/>
    <n v="13.573375"/>
    <n v="14.6996995669766"/>
    <n v="0.82499999999999996"/>
    <n v="89.559875000000005"/>
    <n v="15.101801423485"/>
    <x v="1"/>
    <x v="1"/>
    <x v="2"/>
    <n v="2.5849625007211561"/>
    <n v="1"/>
  </r>
  <r>
    <x v="3"/>
    <s v="p4-300_50_0_t_a2_r0-2017_08_29_15_55_03.csv"/>
    <n v="30.412375000000001"/>
    <n v="17.736179002518401"/>
    <n v="0.85"/>
    <n v="89.99"/>
    <n v="9.8908966984798692"/>
    <x v="1"/>
    <x v="1"/>
    <x v="3"/>
    <n v="2.5849625007211561"/>
    <n v="1"/>
  </r>
  <r>
    <x v="3"/>
    <s v="p4-400_100_0_p_a1_r0-2017_08_29_13_10_54.csv"/>
    <n v="4.5389999999999997"/>
    <n v="21.106698261452401"/>
    <n v="0.57499999999999996"/>
    <n v="247.616999999999"/>
    <n v="20.939414115490401"/>
    <x v="2"/>
    <x v="0"/>
    <x v="0"/>
    <n v="2"/>
    <n v="1"/>
  </r>
  <r>
    <x v="3"/>
    <s v="p4-400_100_0_p_a2_r0-2017_08_29_13_24_16.csv"/>
    <n v="32.219250000000002"/>
    <n v="24.5273175141004"/>
    <n v="0.86250000000000004"/>
    <n v="261.22874999999999"/>
    <n v="16.651917710507"/>
    <x v="2"/>
    <x v="0"/>
    <x v="1"/>
    <n v="2"/>
    <n v="1"/>
  </r>
  <r>
    <x v="3"/>
    <s v="p4-400_100_0_t_a1_r0-2017_08_29_16_04_56.csv"/>
    <n v="9.2103750000000009"/>
    <n v="24.171538192869999"/>
    <n v="0.66249999999999998"/>
    <n v="100.226874999999"/>
    <n v="19.969741084560201"/>
    <x v="2"/>
    <x v="0"/>
    <x v="2"/>
    <n v="2"/>
    <n v="1"/>
  </r>
  <r>
    <x v="3"/>
    <s v="p4-400_100_0_t_a2_r0-2017_08_29_15_53_04.csv"/>
    <n v="19.863499999999998"/>
    <n v="19.6769651559888"/>
    <n v="0.8125"/>
    <n v="110.45762499999999"/>
    <n v="13.871922563558901"/>
    <x v="2"/>
    <x v="0"/>
    <x v="3"/>
    <n v="2"/>
    <n v="1"/>
  </r>
  <r>
    <x v="3"/>
    <s v="p4-400_50_0_p_a1_r0-2017_08_29_13_13_56.csv"/>
    <n v="6.2223750000000004"/>
    <n v="15.729793644843999"/>
    <n v="0.66249999999999998"/>
    <n v="220.02799999999999"/>
    <n v="15.925535422710199"/>
    <x v="2"/>
    <x v="1"/>
    <x v="0"/>
    <n v="3"/>
    <n v="1"/>
  </r>
  <r>
    <x v="3"/>
    <s v="p4-400_50_0_p_a2_r0-2017_08_29_13_27_41.csv"/>
    <n v="32.811645569620197"/>
    <n v="22.7947679667767"/>
    <n v="0.746835443037974"/>
    <n v="231.43569620253101"/>
    <n v="21.5542333756975"/>
    <x v="2"/>
    <x v="1"/>
    <x v="1"/>
    <n v="3"/>
    <n v="1"/>
  </r>
  <r>
    <x v="3"/>
    <s v="p4-400_50_0_t_a1_r0-2017_08_29_16_02_55.csv"/>
    <n v="0.892624999999999"/>
    <n v="25.358932831634899"/>
    <n v="0.45"/>
    <n v="95.873999999999995"/>
    <n v="20.6645619116399"/>
    <x v="2"/>
    <x v="1"/>
    <x v="2"/>
    <n v="3"/>
    <n v="1"/>
  </r>
  <r>
    <x v="3"/>
    <s v="p4-400_50_0_t_a2_r0-2017_08_29_15_54_20.csv"/>
    <n v="17.332784810126501"/>
    <n v="19.392413232473402"/>
    <n v="0.797468354430379"/>
    <n v="78.838227848101198"/>
    <n v="9.5935640028718794"/>
    <x v="2"/>
    <x v="1"/>
    <x v="3"/>
    <n v="3"/>
    <n v="1"/>
  </r>
  <r>
    <x v="3"/>
    <s v="p4-500_100_0_p_a1_r0-2017_08_29_13_17_54.csv"/>
    <n v="5.6621249999999996"/>
    <n v="21.228363967446299"/>
    <n v="0.625"/>
    <n v="294.85049999999899"/>
    <n v="21.1705956989877"/>
    <x v="3"/>
    <x v="0"/>
    <x v="0"/>
    <n v="2.3219280948873622"/>
    <n v="1"/>
  </r>
  <r>
    <x v="3"/>
    <s v="p4-500_100_0_p_a2_r0-2017_08_29_13_29_12.csv"/>
    <n v="16.756875000000001"/>
    <n v="19.423457763343102"/>
    <n v="0.8125"/>
    <n v="325.31899999999899"/>
    <n v="16.777040904164199"/>
    <x v="3"/>
    <x v="0"/>
    <x v="1"/>
    <n v="2.3219280948873622"/>
    <n v="1"/>
  </r>
  <r>
    <x v="3"/>
    <s v="p4-500_100_0_t_a1_r0-2017_08_29_16_04_03.csv"/>
    <n v="5.8817500000000003"/>
    <n v="21.1286425128899"/>
    <n v="0.57499999999999996"/>
    <n v="99.702374999999904"/>
    <n v="14.805301098234199"/>
    <x v="3"/>
    <x v="0"/>
    <x v="2"/>
    <n v="2.3219280948873622"/>
    <n v="1"/>
  </r>
  <r>
    <x v="3"/>
    <s v="p4-500_100_0_t_a2_r0-2017_08_29_15_58_32.csv"/>
    <n v="23.380749999999999"/>
    <n v="21.9559797535318"/>
    <n v="0.88749999999999996"/>
    <n v="106.864125"/>
    <n v="22.674922584969799"/>
    <x v="3"/>
    <x v="0"/>
    <x v="3"/>
    <n v="2.3219280948873622"/>
    <n v="1"/>
  </r>
  <r>
    <x v="3"/>
    <s v="p4-500_50_0_p_a1_r0-2017_08_29_13_13_02.csv"/>
    <n v="6.3982499999999902"/>
    <n v="22.139056651933"/>
    <n v="0.63749999999999996"/>
    <n v="270.89662499999997"/>
    <n v="22.368468261357801"/>
    <x v="3"/>
    <x v="1"/>
    <x v="0"/>
    <n v="3.3219280948873626"/>
    <n v="1"/>
  </r>
  <r>
    <x v="3"/>
    <s v="p4-500_50_0_p_a2_r0-2017_08_29_13_26_07.csv"/>
    <n v="36.916962025316401"/>
    <n v="27.571406320079301"/>
    <n v="0.721518987341772"/>
    <n v="281.14037974683498"/>
    <n v="23.1112637037089"/>
    <x v="3"/>
    <x v="1"/>
    <x v="1"/>
    <n v="3.3219280948873626"/>
    <n v="1"/>
  </r>
  <r>
    <x v="3"/>
    <s v="p4-500_50_0_t_a1_r0-2017_08_29_16_05_43.csv"/>
    <n v="10.934875"/>
    <n v="18.576738612694498"/>
    <n v="0.7"/>
    <n v="94.394000000000005"/>
    <n v="17.146591031455699"/>
    <x v="3"/>
    <x v="1"/>
    <x v="2"/>
    <n v="3.3219280948873626"/>
    <n v="1"/>
  </r>
  <r>
    <x v="3"/>
    <s v="p4-500_50_0_t_a2_r0-2017_08_29_15_52_11.csv"/>
    <n v="16.211499999999901"/>
    <n v="20.068329221686501"/>
    <n v="0.77500000000000002"/>
    <n v="87.311125000000004"/>
    <n v="24.377689646157499"/>
    <x v="3"/>
    <x v="1"/>
    <x v="3"/>
    <n v="3.3219280948873626"/>
    <n v="1"/>
  </r>
  <r>
    <x v="3"/>
    <s v="p4-600_100_0_p_a1_r0-2017_08_29_13_11_37.csv"/>
    <n v="-1.5514999999999901"/>
    <n v="19.6656141589831"/>
    <n v="0.45"/>
    <n v="353.21899999999999"/>
    <n v="19.686978285150801"/>
    <x v="4"/>
    <x v="0"/>
    <x v="0"/>
    <n v="2.5849625007211561"/>
    <n v="1"/>
  </r>
  <r>
    <x v="3"/>
    <s v="p4-600_100_0_p_a2_r0-2017_08_29_13_30_06.csv"/>
    <n v="18.5586249999999"/>
    <n v="18.970786933055098"/>
    <n v="0.8125"/>
    <n v="365.42399999999998"/>
    <n v="17.367034260345001"/>
    <x v="4"/>
    <x v="0"/>
    <x v="1"/>
    <n v="2.5849625007211561"/>
    <n v="1"/>
  </r>
  <r>
    <x v="3"/>
    <s v="p4-600_100_0_t_a1_r0-2017_08_29_16_07_10.csv"/>
    <n v="12.440999999999899"/>
    <n v="38.129802274598703"/>
    <n v="0.72499999999999998"/>
    <n v="109.150375"/>
    <n v="54.468337647750602"/>
    <x v="4"/>
    <x v="0"/>
    <x v="2"/>
    <n v="2.5849625007211561"/>
    <n v="1"/>
  </r>
  <r>
    <x v="3"/>
    <s v="p4-600_100_0_t_a2_r0-2017_08_29_15_55_37.csv"/>
    <n v="18.584374999999898"/>
    <n v="20.411593938479498"/>
    <n v="0.82499999999999996"/>
    <n v="110.34974999999901"/>
    <n v="15.348874386661"/>
    <x v="4"/>
    <x v="0"/>
    <x v="3"/>
    <n v="2.5849625007211561"/>
    <n v="1"/>
  </r>
  <r>
    <x v="3"/>
    <s v="p4-600_50_0_p_a1_r0-2017_08_29_13_16_50.csv"/>
    <n v="6.2534999999999998"/>
    <n v="18.394909017170999"/>
    <n v="0.63749999999999996"/>
    <n v="319.81475"/>
    <n v="18.478774375956299"/>
    <x v="4"/>
    <x v="1"/>
    <x v="0"/>
    <n v="3.5849625007211565"/>
    <n v="1"/>
  </r>
  <r>
    <x v="3"/>
    <s v="p4-600_50_0_p_a2_r0-2017_08_29_13_25_01.csv"/>
    <n v="48.438874999999904"/>
    <n v="28.592445898949801"/>
    <n v="0.51249999999999996"/>
    <n v="320.59737499999898"/>
    <n v="24.718780043913402"/>
    <x v="4"/>
    <x v="1"/>
    <x v="1"/>
    <n v="3.5849625007211565"/>
    <n v="1"/>
  </r>
  <r>
    <x v="3"/>
    <s v="p4-600_50_0_t_a1_r0-2017_08_29_16_08_15.csv"/>
    <n v="12.445625"/>
    <n v="21.994538347266399"/>
    <n v="0.6875"/>
    <n v="90.246499999999997"/>
    <n v="17.515818001166799"/>
    <x v="4"/>
    <x v="1"/>
    <x v="2"/>
    <n v="3.5849625007211565"/>
    <n v="1"/>
  </r>
  <r>
    <x v="3"/>
    <s v="p4-600_50_0_t_a2_r0-2017_08_29_15_57_04.csv"/>
    <n v="17.854125"/>
    <n v="16.057005768024499"/>
    <n v="0.875"/>
    <n v="82.6099999999999"/>
    <n v="10.814531080911401"/>
    <x v="4"/>
    <x v="1"/>
    <x v="3"/>
    <n v="3.5849625007211565"/>
    <n v="1"/>
  </r>
  <r>
    <x v="4"/>
    <s v="p5-200_100_0_p_a1_r0-2017_08_29_14_31_12.csv"/>
    <n v="-2.0864999999999898"/>
    <n v="16.479918393305201"/>
    <n v="0.46250000000000002"/>
    <n v="114.004375"/>
    <n v="16.8894822925208"/>
    <x v="0"/>
    <x v="0"/>
    <x v="0"/>
    <n v="1"/>
    <n v="1"/>
  </r>
  <r>
    <x v="4"/>
    <s v="p5-200_100_0_p_a2_r0-2017_08_29_15_06_44.csv"/>
    <n v="34.586125000000003"/>
    <n v="12.563861716621"/>
    <n v="1"/>
    <n v="121.471249999999"/>
    <n v="22.306870263160999"/>
    <x v="0"/>
    <x v="0"/>
    <x v="1"/>
    <n v="1"/>
    <n v="1"/>
  </r>
  <r>
    <x v="4"/>
    <s v="p5-200_100_0_t_a1_r0-2017_08_29_14_41_34.csv"/>
    <n v="24.802151898734099"/>
    <n v="24.203112974322298"/>
    <n v="0.898734177215189"/>
    <n v="96.5669620253164"/>
    <n v="19.105658539790301"/>
    <x v="0"/>
    <x v="0"/>
    <x v="2"/>
    <n v="1"/>
    <n v="1"/>
  </r>
  <r>
    <x v="4"/>
    <s v="p5-200_100_0_t_a2_r0-2017_08_29_14_54_17.csv"/>
    <n v="14.568625000000001"/>
    <n v="51.436869358072002"/>
    <n v="0.5"/>
    <n v="129.933124999999"/>
    <n v="49.571057800740697"/>
    <x v="0"/>
    <x v="0"/>
    <x v="3"/>
    <n v="1"/>
    <n v="0"/>
  </r>
  <r>
    <x v="4"/>
    <s v="p5-200_50_0_p_a1_r0-2017_08_29_14_30_44.csv"/>
    <n v="-12.435625"/>
    <n v="17.288121633346201"/>
    <n v="0.1875"/>
    <n v="80.098249999999993"/>
    <n v="15.277751370456899"/>
    <x v="0"/>
    <x v="1"/>
    <x v="0"/>
    <n v="2"/>
    <n v="1"/>
  </r>
  <r>
    <x v="4"/>
    <s v="p5-200_50_0_p_a2_r0-2017_08_29_15_07_41.csv"/>
    <n v="33.059874999999998"/>
    <n v="16.311695152079501"/>
    <n v="0.8"/>
    <n v="90.0823749999999"/>
    <n v="15.6974823812411"/>
    <x v="0"/>
    <x v="1"/>
    <x v="1"/>
    <n v="2"/>
    <n v="1"/>
  </r>
  <r>
    <x v="4"/>
    <s v="p5-200_50_0_t_a1_r0-2017_08_29_14_45_15.csv"/>
    <n v="4.1942499999999896"/>
    <n v="31.838836299989001"/>
    <n v="0.41249999999999998"/>
    <n v="82.219499999999996"/>
    <n v="24.6605712068881"/>
    <x v="0"/>
    <x v="1"/>
    <x v="2"/>
    <n v="2"/>
    <n v="1"/>
  </r>
  <r>
    <x v="4"/>
    <s v="p5-200_50_0_t_a2_r0-2017_08_29_14_55_59.csv"/>
    <n v="10.65375"/>
    <n v="38.5090789092325"/>
    <n v="0.66249999999999998"/>
    <n v="78.993624999999994"/>
    <n v="31.748518951430999"/>
    <x v="0"/>
    <x v="1"/>
    <x v="3"/>
    <n v="2"/>
    <n v="0"/>
  </r>
  <r>
    <x v="4"/>
    <s v="p5-300_100_0_p_a1_r0-2017_08_29_14_31_35.csv"/>
    <n v="-26.035844155844099"/>
    <n v="76.1586873957649"/>
    <n v="0.11688311688311601"/>
    <n v="233.535584415584"/>
    <n v="68.571857229327193"/>
    <x v="1"/>
    <x v="0"/>
    <x v="0"/>
    <n v="1.5849625007211563"/>
    <n v="0"/>
  </r>
  <r>
    <x v="4"/>
    <s v="p5-300_100_0_p_a2_r0-2017_08_29_15_07_07.csv"/>
    <n v="33.272624999999998"/>
    <n v="21.445484241662001"/>
    <n v="0.88749999999999996"/>
    <n v="145.33387500000001"/>
    <n v="46.613880885787303"/>
    <x v="1"/>
    <x v="0"/>
    <x v="1"/>
    <n v="1.5849625007211563"/>
    <n v="1"/>
  </r>
  <r>
    <x v="4"/>
    <s v="p5-300_100_0_t_a1_r0-2017_08_29_14_43_47.csv"/>
    <n v="-5.2692499999999898"/>
    <n v="26.523002977368499"/>
    <n v="0.41249999999999998"/>
    <n v="109.945374999999"/>
    <n v="28.349156554638"/>
    <x v="1"/>
    <x v="0"/>
    <x v="2"/>
    <n v="1.5849625007211563"/>
    <n v="1"/>
  </r>
  <r>
    <x v="4"/>
    <s v="p5-300_100_0_t_a2_r0-2017_08_29_14_55_26.csv"/>
    <n v="27.126374999999999"/>
    <n v="42.358494727850903"/>
    <n v="0.77500000000000002"/>
    <n v="127.18425000000001"/>
    <n v="32.953302215976699"/>
    <x v="1"/>
    <x v="0"/>
    <x v="3"/>
    <n v="1.5849625007211563"/>
    <n v="1"/>
  </r>
  <r>
    <x v="4"/>
    <s v="p5-300_50_0_p_a1_r0-2017_08_29_14_35_56.csv"/>
    <n v="-14.322749999999999"/>
    <n v="38.706270356849103"/>
    <n v="0.22500000000000001"/>
    <n v="150.81537499999899"/>
    <n v="52.159952764159698"/>
    <x v="1"/>
    <x v="1"/>
    <x v="0"/>
    <n v="2.5849625007211561"/>
    <n v="1"/>
  </r>
  <r>
    <x v="4"/>
    <s v="p5-300_50_0_p_a2_r0-2017_08_29_15_06_11.csv"/>
    <n v="19.387250000000002"/>
    <n v="24.711679625988499"/>
    <n v="0.67500000000000004"/>
    <n v="152.12337500000001"/>
    <n v="37.328011296603698"/>
    <x v="1"/>
    <x v="1"/>
    <x v="1"/>
    <n v="2.5849625007211561"/>
    <n v="1"/>
  </r>
  <r>
    <x v="4"/>
    <s v="p5-300_50_0_t_a1_r0-2017_08_29_14_46_43.csv"/>
    <n v="-1.05525"/>
    <n v="39.344981350071798"/>
    <n v="0.45"/>
    <n v="79.618250000000003"/>
    <n v="28.785109161465702"/>
    <x v="1"/>
    <x v="1"/>
    <x v="2"/>
    <n v="2.5849625007211561"/>
    <n v="1"/>
  </r>
  <r>
    <x v="4"/>
    <s v="p5-300_50_0_t_a2_r0-2017_08_29_14_50_42.csv"/>
    <n v="1.1023750000000001"/>
    <n v="35.7683523608423"/>
    <n v="0.41249999999999998"/>
    <n v="82.278124999999903"/>
    <n v="25.191879896791601"/>
    <x v="1"/>
    <x v="1"/>
    <x v="3"/>
    <n v="2.5849625007211561"/>
    <n v="1"/>
  </r>
  <r>
    <x v="4"/>
    <s v="p5-400_100_0_p_a1_r0-2017_08_29_14_34_08.csv"/>
    <n v="-2.3198749999999899"/>
    <n v="65.537404596416295"/>
    <n v="0.35"/>
    <n v="245.727499999999"/>
    <n v="76.439512140319096"/>
    <x v="2"/>
    <x v="0"/>
    <x v="0"/>
    <n v="2"/>
    <n v="1"/>
  </r>
  <r>
    <x v="4"/>
    <s v="p5-400_100_0_p_a2_r0-2017_08_29_15_05_27.csv"/>
    <n v="15.2172499999999"/>
    <n v="32.814049848159499"/>
    <n v="0.67500000000000004"/>
    <n v="273.77274999999997"/>
    <n v="31.032701178555101"/>
    <x v="2"/>
    <x v="0"/>
    <x v="1"/>
    <n v="2"/>
    <n v="1"/>
  </r>
  <r>
    <x v="4"/>
    <s v="p5-400_100_0_t_a1_r0-2017_08_29_14_41_59.csv"/>
    <n v="-11.63125"/>
    <n v="48.1502595625143"/>
    <n v="0.38750000000000001"/>
    <n v="124.579999999999"/>
    <n v="49.9052657041318"/>
    <x v="2"/>
    <x v="0"/>
    <x v="2"/>
    <n v="2"/>
    <n v="1"/>
  </r>
  <r>
    <x v="4"/>
    <s v="p5-400_100_0_t_a2_r0-2017_08_29_14_54_41.csv"/>
    <n v="20.815000000000001"/>
    <n v="35.351719265122"/>
    <n v="0.78749999999999998"/>
    <n v="127.928499999999"/>
    <n v="45.340933716124503"/>
    <x v="2"/>
    <x v="0"/>
    <x v="3"/>
    <n v="2"/>
    <n v="1"/>
  </r>
  <r>
    <x v="4"/>
    <s v="p5-400_50_0_p_a1_r0-2017_08_29_14_36_29.csv"/>
    <n v="-32.910999999999902"/>
    <n v="52.6354803245871"/>
    <n v="0.13750000000000001"/>
    <n v="189.92925"/>
    <n v="80.743940512198805"/>
    <x v="2"/>
    <x v="1"/>
    <x v="0"/>
    <n v="3"/>
    <n v="1"/>
  </r>
  <r>
    <x v="4"/>
    <s v="p5-400_50_0_p_a2_r0-2017_08_29_15_01_32.csv"/>
    <n v="19.157999999999902"/>
    <n v="22.882734561236301"/>
    <n v="0.72499999999999998"/>
    <n v="190.69074999999901"/>
    <n v="58.978307193725897"/>
    <x v="2"/>
    <x v="1"/>
    <x v="1"/>
    <n v="3"/>
    <n v="1"/>
  </r>
  <r>
    <x v="4"/>
    <s v="p5-400_50_0_t_a1_r0-2017_08_29_14_40_50.csv"/>
    <n v="-2.4380000000000002"/>
    <n v="46.678886779785103"/>
    <n v="0.32500000000000001"/>
    <n v="89.473749999999896"/>
    <n v="30.702548484409199"/>
    <x v="2"/>
    <x v="1"/>
    <x v="2"/>
    <n v="3"/>
    <n v="1"/>
  </r>
  <r>
    <x v="4"/>
    <s v="p5-400_50_0_t_a2_r0-2017_08_29_14_56_21.csv"/>
    <n v="-6.2643749999999896"/>
    <n v="44.526388463577099"/>
    <n v="0.42499999999999999"/>
    <n v="108.69137499999999"/>
    <n v="47.507852791505599"/>
    <x v="2"/>
    <x v="1"/>
    <x v="3"/>
    <n v="3"/>
    <n v="1"/>
  </r>
  <r>
    <x v="4"/>
    <s v="p5-500_100_0_p_a1_r0-2017_08_29_14_32_09.csv"/>
    <n v="-0.44500000000000101"/>
    <n v="78.416330238521894"/>
    <n v="0.35897435897435898"/>
    <n v="319.58730769230698"/>
    <n v="84.430194268934002"/>
    <x v="3"/>
    <x v="0"/>
    <x v="0"/>
    <n v="2.3219280948873622"/>
    <n v="1"/>
  </r>
  <r>
    <x v="4"/>
    <s v="p5-500_100_0_p_a2_r0-2017_08_29_15_03_17.csv"/>
    <n v="12.554375"/>
    <n v="22.5033025822738"/>
    <n v="0.76249999999999996"/>
    <n v="199.462625"/>
    <n v="74.377386075065601"/>
    <x v="3"/>
    <x v="0"/>
    <x v="1"/>
    <n v="2.3219280948873622"/>
    <n v="1"/>
  </r>
  <r>
    <x v="4"/>
    <s v="p5-500_100_0_t_a1_r0-2017_08_29_14_44_21.csv"/>
    <n v="-7.4726249999999999"/>
    <n v="39.346592601639202"/>
    <n v="0.41249999999999998"/>
    <n v="122.592625"/>
    <n v="43.675319911356901"/>
    <x v="3"/>
    <x v="0"/>
    <x v="2"/>
    <n v="2.3219280948873622"/>
    <n v="1"/>
  </r>
  <r>
    <x v="4"/>
    <s v="p5-500_100_0_t_a2_r0-2017_08_29_14_57_04.csv"/>
    <n v="10.38325"/>
    <n v="33.510507037905199"/>
    <n v="0.6"/>
    <n v="128.34187499999999"/>
    <n v="48.072231878022599"/>
    <x v="3"/>
    <x v="0"/>
    <x v="3"/>
    <n v="2.3219280948873622"/>
    <n v="1"/>
  </r>
  <r>
    <x v="4"/>
    <s v="p5-500_50_0_p_a1_r0-2017_08_29_14_37_13.csv"/>
    <n v="-40.277999999999899"/>
    <n v="46.801376005412401"/>
    <n v="8.7499999999999994E-2"/>
    <n v="278.79062499999901"/>
    <n v="95.056143756515695"/>
    <x v="3"/>
    <x v="1"/>
    <x v="0"/>
    <n v="3.3219280948873626"/>
    <n v="1"/>
  </r>
  <r>
    <x v="4"/>
    <s v="p5-500_50_0_p_a2_r0-2017_08_29_15_00_38.csv"/>
    <n v="16.032250000000001"/>
    <n v="23.4756901908655"/>
    <n v="0.71250000000000002"/>
    <n v="250.57487499999999"/>
    <n v="65.5227786535673"/>
    <x v="3"/>
    <x v="1"/>
    <x v="1"/>
    <n v="3.3219280948873626"/>
    <n v="1"/>
  </r>
  <r>
    <x v="4"/>
    <s v="p5-500_50_0_t_a1_r0-2017_08_29_14_47_16.csv"/>
    <n v="-7.3733749999999896"/>
    <n v="46.193821500925502"/>
    <n v="0.27500000000000002"/>
    <n v="88.920249999999896"/>
    <n v="37.229986501978402"/>
    <x v="3"/>
    <x v="1"/>
    <x v="2"/>
    <n v="3.3219280948873626"/>
    <n v="1"/>
  </r>
  <r>
    <x v="4"/>
    <s v="p5-500_50_0_t_a2_r0-2017_08_29_14_51_16.csv"/>
    <n v="-4.5447499999999996"/>
    <n v="46.385705475259201"/>
    <n v="0.4"/>
    <n v="110.44162499999899"/>
    <n v="60.112857306980302"/>
    <x v="3"/>
    <x v="1"/>
    <x v="3"/>
    <n v="3.3219280948873626"/>
    <n v="1"/>
  </r>
  <r>
    <x v="4"/>
    <s v="p5-600_100_0_p_a1_r0-2017_08_29_14_34_51.csv"/>
    <n v="-7.2887500000000003"/>
    <n v="58.796004379017901"/>
    <n v="0.35"/>
    <n v="269.158874999999"/>
    <n v="104.38264090587199"/>
    <x v="4"/>
    <x v="0"/>
    <x v="0"/>
    <n v="2.5849625007211561"/>
    <n v="1"/>
  </r>
  <r>
    <x v="4"/>
    <s v="p5-600_100_0_p_a2_r0-2017_08_29_15_02_15.csv"/>
    <n v="24.837124999999901"/>
    <n v="30.7299625037905"/>
    <n v="0.76249999999999996"/>
    <n v="298.03112499999997"/>
    <n v="90.0278883040381"/>
    <x v="4"/>
    <x v="0"/>
    <x v="1"/>
    <n v="2.5849625007211561"/>
    <n v="1"/>
  </r>
  <r>
    <x v="4"/>
    <s v="p5-600_100_0_t_a1_r0-2017_08_29_14_45_38.csv"/>
    <n v="13.938625"/>
    <n v="50.5347472968785"/>
    <n v="0.55000000000000004"/>
    <n v="119.4195"/>
    <n v="55.493909573483798"/>
    <x v="4"/>
    <x v="0"/>
    <x v="2"/>
    <n v="2.5849625007211561"/>
    <n v="1"/>
  </r>
  <r>
    <x v="4"/>
    <s v="p5-600_100_0_t_a2_r0-2017_08_29_14_52_09.csv"/>
    <n v="24.579625"/>
    <n v="41.268548297818398"/>
    <n v="0.625"/>
    <n v="130.66912500000001"/>
    <n v="57.235613021827298"/>
    <x v="4"/>
    <x v="0"/>
    <x v="3"/>
    <n v="2.5849625007211561"/>
    <n v="1"/>
  </r>
  <r>
    <x v="4"/>
    <s v="p5-600_50_0_p_a1_r0-2017_08_29_14_33_03.csv"/>
    <n v="-14.617125"/>
    <n v="61.7264144875139"/>
    <n v="0.22500000000000001"/>
    <n v="318.31249999999898"/>
    <n v="99.266867552824493"/>
    <x v="4"/>
    <x v="1"/>
    <x v="0"/>
    <n v="3.5849625007211565"/>
    <n v="1"/>
  </r>
  <r>
    <x v="4"/>
    <s v="p5-600_50_0_p_a2_r0-2017_08_29_15_04_11.csv"/>
    <n v="17.440625000000001"/>
    <n v="45.023156856881698"/>
    <n v="0.48749999999999999"/>
    <n v="355.98075"/>
    <n v="65.850182227822998"/>
    <x v="4"/>
    <x v="1"/>
    <x v="1"/>
    <n v="3.5849625007211565"/>
    <n v="1"/>
  </r>
  <r>
    <x v="4"/>
    <s v="p5-600_50_0_t_a1_r0-2017_08_29_14_42_42.csv"/>
    <n v="-9.4648749999999904"/>
    <n v="43.778284542503201"/>
    <n v="0.33750000000000002"/>
    <n v="98.958624999999898"/>
    <n v="64.742505121128602"/>
    <x v="4"/>
    <x v="1"/>
    <x v="2"/>
    <n v="3.5849625007211565"/>
    <n v="1"/>
  </r>
  <r>
    <x v="4"/>
    <s v="p5-600_50_0_t_a2_r0-2017_08_29_14_53_13.csv"/>
    <n v="2.13658227848101"/>
    <n v="41.172544707441403"/>
    <n v="0.354430379746835"/>
    <n v="115.480379746835"/>
    <n v="48.961765228453203"/>
    <x v="4"/>
    <x v="1"/>
    <x v="3"/>
    <n v="3.5849625007211565"/>
    <n v="1"/>
  </r>
  <r>
    <x v="5"/>
    <s v="p6-200_100_0_p_a1_r0-2017_08_30_10_34_47.csv"/>
    <n v="28.719624999999901"/>
    <n v="44.2228202245104"/>
    <n v="0.73750000000000004"/>
    <n v="145.74224999999899"/>
    <n v="45.023923473388002"/>
    <x v="0"/>
    <x v="0"/>
    <x v="0"/>
    <n v="1"/>
    <n v="0"/>
  </r>
  <r>
    <x v="5"/>
    <s v="p6-200_100_0_p_a2_r0-2017_08_30_10_24_13.csv"/>
    <n v="28.410875000000001"/>
    <n v="59.981299527305801"/>
    <n v="0.52500000000000002"/>
    <n v="143.39587499999999"/>
    <n v="41.714266015769397"/>
    <x v="0"/>
    <x v="0"/>
    <x v="1"/>
    <n v="1"/>
    <n v="0"/>
  </r>
  <r>
    <x v="5"/>
    <s v="p6-200_100_0_t_a1_r0-2017_08_30_10_13_14.csv"/>
    <n v="2.4731249999999898"/>
    <n v="23.8877557335211"/>
    <n v="0.57499999999999996"/>
    <n v="120.931874999999"/>
    <n v="30.551993719467301"/>
    <x v="0"/>
    <x v="0"/>
    <x v="2"/>
    <n v="1"/>
    <n v="1"/>
  </r>
  <r>
    <x v="5"/>
    <s v="p6-200_100_0_t_a2_r0-2017_08_30_10_44_14.csv"/>
    <n v="27.414000000000001"/>
    <n v="22.133202637666301"/>
    <n v="0.96250000000000002"/>
    <n v="129.644624999999"/>
    <n v="29.798895153333699"/>
    <x v="0"/>
    <x v="0"/>
    <x v="3"/>
    <n v="1"/>
    <n v="1"/>
  </r>
  <r>
    <x v="5"/>
    <s v="p6-200_50_0_p_a1_r0-2017_08_30_10_34_25.csv"/>
    <n v="14.132875"/>
    <n v="12.342218823387199"/>
    <n v="0.85"/>
    <n v="116.594124999999"/>
    <n v="37.292408466528002"/>
    <x v="0"/>
    <x v="1"/>
    <x v="0"/>
    <n v="2"/>
    <n v="1"/>
  </r>
  <r>
    <x v="5"/>
    <s v="p6-200_50_0_p_a2_r0-2017_08_30_10_26_26.csv"/>
    <n v="12.829113924050599"/>
    <n v="63.0260033574624"/>
    <n v="0.265822784810126"/>
    <n v="179.31253164556901"/>
    <n v="35.591650865227997"/>
    <x v="0"/>
    <x v="1"/>
    <x v="1"/>
    <n v="2"/>
    <n v="0"/>
  </r>
  <r>
    <x v="5"/>
    <s v="p6-200_50_0_t_a1_r0-2017_08_30_10_07_49.csv"/>
    <n v="-5.8224999999999998"/>
    <n v="57.871352962843297"/>
    <n v="0.26250000000000001"/>
    <n v="157.28049999999999"/>
    <n v="41.415130293770602"/>
    <x v="0"/>
    <x v="1"/>
    <x v="2"/>
    <n v="2"/>
    <n v="0"/>
  </r>
  <r>
    <x v="5"/>
    <s v="p6-200_50_0_t_a2_r0-2017_08_30_10_47_17.csv"/>
    <n v="27.854155844155802"/>
    <n v="30.822879314276602"/>
    <n v="0.662337662337662"/>
    <n v="139.905714285714"/>
    <n v="41.005517507382301"/>
    <x v="0"/>
    <x v="1"/>
    <x v="3"/>
    <n v="2"/>
    <n v="1"/>
  </r>
  <r>
    <x v="5"/>
    <s v="p6-300_100_0_p_a1_r0-2017_08_30_10_37_12.csv"/>
    <n v="-4.46312499999999"/>
    <n v="26.425528878044702"/>
    <n v="0.4"/>
    <n v="148.761249999999"/>
    <n v="18.4240168241754"/>
    <x v="1"/>
    <x v="0"/>
    <x v="0"/>
    <n v="1.5849625007211563"/>
    <n v="1"/>
  </r>
  <r>
    <x v="5"/>
    <s v="p6-300_100_0_p_a2_r0-2017_08_30_10_25_53.csv"/>
    <n v="0.32174999999999698"/>
    <n v="13.479269247162399"/>
    <n v="0.55000000000000004"/>
    <n v="163.727125"/>
    <n v="10.495977466838101"/>
    <x v="1"/>
    <x v="0"/>
    <x v="1"/>
    <n v="1.5849625007211563"/>
    <n v="1"/>
  </r>
  <r>
    <x v="5"/>
    <s v="p6-300_100_0_t_a1_r0-2017_08_30_10_10_00.csv"/>
    <n v="-0.33187499999999998"/>
    <n v="10.120322017326"/>
    <n v="0.48749999999999999"/>
    <n v="170.652999999999"/>
    <n v="22.6893232821078"/>
    <x v="1"/>
    <x v="0"/>
    <x v="2"/>
    <n v="1.5849625007211563"/>
    <n v="1"/>
  </r>
  <r>
    <x v="5"/>
    <s v="p6-300_100_0_t_a2_r0-2017_08_30_10_42_37.csv"/>
    <n v="45.865499999999898"/>
    <n v="41.517899269471698"/>
    <n v="0.72499999999999998"/>
    <n v="163.51675"/>
    <n v="9.7114285477214892"/>
    <x v="1"/>
    <x v="0"/>
    <x v="3"/>
    <n v="1.5849625007211563"/>
    <n v="1"/>
  </r>
  <r>
    <x v="5"/>
    <s v="p6-300_50_0_p_a1_r0-2017_08_30_10_31_08.csv"/>
    <n v="-11.113544303797401"/>
    <n v="28.221889297833599"/>
    <n v="0.177215189873417"/>
    <n v="145.51075949367001"/>
    <n v="22.078602263372101"/>
    <x v="1"/>
    <x v="1"/>
    <x v="0"/>
    <n v="2.5849625007211561"/>
    <n v="1"/>
  </r>
  <r>
    <x v="5"/>
    <s v="p6-300_50_0_p_a2_r0-2017_08_30_10_24_36.csv"/>
    <n v="-9.4431250000000002"/>
    <n v="17.400440697993101"/>
    <n v="0.3125"/>
    <n v="156.26374999999999"/>
    <n v="11.801998917026699"/>
    <x v="1"/>
    <x v="1"/>
    <x v="1"/>
    <n v="2.5849625007211561"/>
    <n v="1"/>
  </r>
  <r>
    <x v="5"/>
    <s v="p6-300_50_0_t_a1_r0-2017_08_30_10_08_22.csv"/>
    <n v="-15.227088607594901"/>
    <n v="22.230421119928501"/>
    <n v="0.227848101265822"/>
    <n v="160.49531645569601"/>
    <n v="16.636247738715198"/>
    <x v="1"/>
    <x v="1"/>
    <x v="2"/>
    <n v="2.5849625007211561"/>
    <n v="1"/>
  </r>
  <r>
    <x v="5"/>
    <s v="p6-300_50_0_t_a2_r0-2017_08_30_10_47_40.csv"/>
    <n v="23.880374999999901"/>
    <n v="42.197026122813099"/>
    <n v="0.375"/>
    <n v="157.85874999999999"/>
    <n v="26.5044247897874"/>
    <x v="1"/>
    <x v="1"/>
    <x v="3"/>
    <n v="2.5849625007211561"/>
    <n v="1"/>
  </r>
  <r>
    <x v="5"/>
    <s v="p6-400_100_0_p_a1_r0-2017_08_30_10_31_41.csv"/>
    <n v="-13.103125"/>
    <n v="19.119846795525699"/>
    <n v="0.26250000000000001"/>
    <n v="220.827249999999"/>
    <n v="49.579785471878502"/>
    <x v="2"/>
    <x v="0"/>
    <x v="0"/>
    <n v="2"/>
    <n v="1"/>
  </r>
  <r>
    <x v="5"/>
    <s v="p6-400_100_0_p_a2_r0-2017_08_30_10_25_09.csv"/>
    <n v="37.352533333333298"/>
    <n v="25.206232091466699"/>
    <n v="0.93333333333333302"/>
    <n v="299.943733333333"/>
    <n v="52.496842210386497"/>
    <x v="2"/>
    <x v="0"/>
    <x v="1"/>
    <n v="2"/>
    <n v="1"/>
  </r>
  <r>
    <x v="5"/>
    <s v="p6-400_100_0_t_a1_r0-2017_08_30_10_13_38.csv"/>
    <n v="-20.834375000000001"/>
    <n v="31.1434143457228"/>
    <n v="0.23749999999999999"/>
    <n v="265.38274999999902"/>
    <n v="68.769385284714403"/>
    <x v="2"/>
    <x v="0"/>
    <x v="2"/>
    <n v="2"/>
    <n v="1"/>
  </r>
  <r>
    <x v="5"/>
    <s v="p6-400_100_0_t_a2_r0-2017_08_30_10_41_54.csv"/>
    <n v="-7.0982499999999797"/>
    <n v="61.139343874771001"/>
    <n v="0.4375"/>
    <n v="243.23012499999899"/>
    <n v="61.2062482409629"/>
    <x v="2"/>
    <x v="0"/>
    <x v="3"/>
    <n v="2"/>
    <n v="1"/>
  </r>
  <r>
    <x v="5"/>
    <s v="p6-400_50_0_p_a1_r0-2017_08_30_10_30_25.csv"/>
    <n v="-9.7013749999999899"/>
    <n v="34.200200392093798"/>
    <n v="0.23749999999999999"/>
    <n v="240.9255"/>
    <n v="71.714530011358207"/>
    <x v="2"/>
    <x v="1"/>
    <x v="0"/>
    <n v="3"/>
    <n v="1"/>
  </r>
  <r>
    <x v="5"/>
    <s v="p6-400_50_0_p_a2_r0-2017_08_30_10_26_51.csv"/>
    <n v="-3.8131249999999999"/>
    <n v="27.9954976555941"/>
    <n v="0.3"/>
    <n v="221.89749999999901"/>
    <n v="50.858944284658499"/>
    <x v="2"/>
    <x v="1"/>
    <x v="1"/>
    <n v="3"/>
    <n v="1"/>
  </r>
  <r>
    <x v="5"/>
    <s v="p6-400_50_0_t_a1_r0-2017_08_30_10_10_40.csv"/>
    <n v="-21.326582278480998"/>
    <n v="43.854112659817197"/>
    <n v="0.164556962025316"/>
    <n v="228.226708860759"/>
    <n v="60.773383137926103"/>
    <x v="2"/>
    <x v="1"/>
    <x v="2"/>
    <n v="3"/>
    <n v="1"/>
  </r>
  <r>
    <x v="5"/>
    <s v="p6-400_50_0_t_a2_r0-2017_08_30_10_44_37.csv"/>
    <n v="38.364375000000003"/>
    <n v="37.151961383073299"/>
    <n v="0.46250000000000002"/>
    <n v="204.62587499999901"/>
    <n v="36.390961264225602"/>
    <x v="2"/>
    <x v="1"/>
    <x v="3"/>
    <n v="3"/>
    <n v="1"/>
  </r>
  <r>
    <x v="5"/>
    <s v="p6-500_100_0_p_a1_r0-2017_08_30_10_35_12.csv"/>
    <n v="-24.485624999999999"/>
    <n v="33.679184144058098"/>
    <n v="0.21249999999999999"/>
    <n v="256.73599999999999"/>
    <n v="45.654802967486297"/>
    <x v="3"/>
    <x v="0"/>
    <x v="0"/>
    <n v="2.3219280948873622"/>
    <n v="1"/>
  </r>
  <r>
    <x v="5"/>
    <s v="p6-500_100_0_p_a2_r0-2017_08_30_10_20_13.csv"/>
    <n v="0.53537499999999505"/>
    <n v="59.583879676967797"/>
    <n v="0.35"/>
    <n v="253.93950000000001"/>
    <n v="72.729899403546497"/>
    <x v="3"/>
    <x v="0"/>
    <x v="1"/>
    <n v="2.3219280948873622"/>
    <n v="1"/>
  </r>
  <r>
    <x v="5"/>
    <s v="p6-500_100_0_t_a1_r0-2017_08_30_10_11_24.csv"/>
    <n v="-43.989746835443"/>
    <n v="47.1151476884882"/>
    <n v="0.189873417721519"/>
    <n v="426.38455696202499"/>
    <n v="85.279298151181706"/>
    <x v="3"/>
    <x v="0"/>
    <x v="2"/>
    <n v="2.3219280948873622"/>
    <n v="1"/>
  </r>
  <r>
    <x v="5"/>
    <s v="p6-500_100_0_t_a2_r0-2017_08_30_10_41_01.csv"/>
    <n v="19.497"/>
    <n v="62.954561657595498"/>
    <n v="0.45"/>
    <n v="337.71362499999998"/>
    <n v="77.924114868950397"/>
    <x v="3"/>
    <x v="0"/>
    <x v="3"/>
    <n v="2.3219280948873622"/>
    <n v="1"/>
  </r>
  <r>
    <x v="5"/>
    <s v="p6-500_50_0_p_a1_r0-2017_08_30_10_32_25.csv"/>
    <n v="-27.0229999999999"/>
    <n v="49.644145938871702"/>
    <n v="8.7499999999999994E-2"/>
    <n v="247.64962499999999"/>
    <n v="84.318226683851506"/>
    <x v="3"/>
    <x v="1"/>
    <x v="0"/>
    <n v="3.3219280948873626"/>
    <n v="1"/>
  </r>
  <r>
    <x v="5"/>
    <s v="p6-500_50_0_p_a2_r0-2017_08_30_10_21_08.csv"/>
    <n v="-14.167249999999999"/>
    <n v="57.030827277337401"/>
    <n v="0.1125"/>
    <n v="259.91912500000001"/>
    <n v="43.117306101893398"/>
    <x v="3"/>
    <x v="1"/>
    <x v="1"/>
    <n v="3.3219280948873626"/>
    <n v="1"/>
  </r>
  <r>
    <x v="5"/>
    <s v="p6-500_50_0_t_a1_r0-2017_08_30_10_12_20.csv"/>
    <n v="-37.143124999999998"/>
    <n v="98.754276269356396"/>
    <n v="0.05"/>
    <n v="331.82649999999899"/>
    <n v="119.34493843582101"/>
    <x v="3"/>
    <x v="1"/>
    <x v="2"/>
    <n v="3.3219280948873626"/>
    <n v="0"/>
  </r>
  <r>
    <x v="5"/>
    <s v="p6-500_50_0_t_a2_r0-2017_08_30_10_46_24.csv"/>
    <n v="-19.6041249999999"/>
    <n v="51.079163846272699"/>
    <n v="0.35"/>
    <n v="258.54962499999999"/>
    <n v="46.7788533004965"/>
    <x v="3"/>
    <x v="1"/>
    <x v="3"/>
    <n v="3.3219280948873626"/>
    <n v="1"/>
  </r>
  <r>
    <x v="5"/>
    <s v="p6-600_100_0_p_a1_r0-2017_08_30_10_33_20.csv"/>
    <n v="-44.424749999999896"/>
    <n v="97.743406823363202"/>
    <n v="0.15"/>
    <n v="346.51862499999999"/>
    <n v="111.738593050294"/>
    <x v="4"/>
    <x v="0"/>
    <x v="0"/>
    <n v="2.5849625007211561"/>
    <n v="1"/>
  </r>
  <r>
    <x v="5"/>
    <s v="p6-600_100_0_p_a2_r0-2017_08_30_10_22_04.csv"/>
    <n v="14.8536249999999"/>
    <n v="103.109866080358"/>
    <n v="0.48749999999999999"/>
    <n v="450.97174999999999"/>
    <n v="111.283836784312"/>
    <x v="4"/>
    <x v="0"/>
    <x v="1"/>
    <n v="2.5849625007211561"/>
    <n v="1"/>
  </r>
  <r>
    <x v="5"/>
    <s v="p6-600_100_0_t_a1_r0-2017_08_30_10_08_56.csv"/>
    <n v="-40.506499999999903"/>
    <n v="41.261253467993399"/>
    <n v="0.16250000000000001"/>
    <n v="548.56762500000002"/>
    <n v="83.601439076186793"/>
    <x v="4"/>
    <x v="0"/>
    <x v="2"/>
    <n v="2.5849625007211561"/>
    <n v="1"/>
  </r>
  <r>
    <x v="5"/>
    <s v="p6-600_100_0_t_a2_r0-2017_08_30_10_45_19.csv"/>
    <n v="-35.477249999999998"/>
    <n v="65.832842696009195"/>
    <n v="0.35"/>
    <n v="315.87962499999998"/>
    <n v="55.141472741570603"/>
    <x v="4"/>
    <x v="0"/>
    <x v="3"/>
    <n v="2.5849625007211561"/>
    <n v="1"/>
  </r>
  <r>
    <x v="5"/>
    <s v="p6-600_50_0_p_a1_r0-2017_08_30_10_36_08.csv"/>
    <n v="-28.817999999999898"/>
    <n v="25.632754212140298"/>
    <n v="0.125"/>
    <n v="406.97362500000003"/>
    <n v="130.87567975223399"/>
    <x v="4"/>
    <x v="1"/>
    <x v="0"/>
    <n v="3.5849625007211565"/>
    <n v="1"/>
  </r>
  <r>
    <x v="5"/>
    <s v="p6-600_50_0_p_a2_r0-2017_08_30_10_23_08.csv"/>
    <n v="41.321645569620202"/>
    <n v="91.370821858870798"/>
    <n v="0.215189873417721"/>
    <n v="437.74240506329102"/>
    <n v="123.82683440810401"/>
    <x v="4"/>
    <x v="1"/>
    <x v="1"/>
    <n v="3.5849625007211565"/>
    <n v="1"/>
  </r>
  <r>
    <x v="5"/>
    <s v="p6-600_50_0_t_a1_r0-2017_08_30_10_14_21.csv"/>
    <n v="-66.788589743589696"/>
    <n v="44.673883201697002"/>
    <n v="3.8461538461538401E-2"/>
    <n v="589.92641025641001"/>
    <n v="42.585181814695403"/>
    <x v="4"/>
    <x v="1"/>
    <x v="2"/>
    <n v="3.5849625007211565"/>
    <n v="1"/>
  </r>
  <r>
    <x v="5"/>
    <s v="p6-600_50_0_t_a2_r0-2017_08_30_10_43_10.csv"/>
    <n v="4.0168750000000104"/>
    <n v="100.775077035368"/>
    <n v="0.21249999999999999"/>
    <n v="530.23012499999902"/>
    <n v="103.986273186581"/>
    <x v="4"/>
    <x v="1"/>
    <x v="3"/>
    <n v="3.5849625007211565"/>
    <n v="1"/>
  </r>
  <r>
    <x v="6"/>
    <s v="p7-200_100_0_p_a1_r0-2017_08_30_12_02_17.csv"/>
    <n v="19.478124999999999"/>
    <n v="30.939517089547"/>
    <n v="0.77500000000000002"/>
    <n v="144.65212500000001"/>
    <n v="29.8827366004918"/>
    <x v="0"/>
    <x v="0"/>
    <x v="0"/>
    <n v="1"/>
    <n v="1"/>
  </r>
  <r>
    <x v="6"/>
    <s v="p7-200_100_0_p_a2_r0-2017_08_30_11_25_54.csv"/>
    <n v="29.927250000000001"/>
    <n v="57.189926232138902"/>
    <n v="0.58750000000000002"/>
    <n v="163.034999999999"/>
    <n v="27.721342860691198"/>
    <x v="0"/>
    <x v="0"/>
    <x v="1"/>
    <n v="1"/>
    <n v="0"/>
  </r>
  <r>
    <x v="6"/>
    <s v="p7-200_100_0_t_a1_r0-2017_08_30_11_51_24.csv"/>
    <n v="-20.748875000000002"/>
    <n v="22.185247181051899"/>
    <n v="0.17499999999999999"/>
    <n v="126.589"/>
    <n v="34.194318555865301"/>
    <x v="0"/>
    <x v="0"/>
    <x v="2"/>
    <n v="1"/>
    <n v="1"/>
  </r>
  <r>
    <x v="6"/>
    <s v="p7-200_100_0_t_a2_r0-2017_08_30_11_40_41.csv"/>
    <n v="-17.112874999999899"/>
    <n v="33.399046475676101"/>
    <n v="0.26250000000000001"/>
    <n v="156.7595"/>
    <n v="46.653929574581298"/>
    <x v="0"/>
    <x v="0"/>
    <x v="3"/>
    <n v="1"/>
    <n v="1"/>
  </r>
  <r>
    <x v="6"/>
    <s v="p7-200_50_0_p_a1_r0-2017_08_30_11_56_28.csv"/>
    <n v="7.2122784810126497"/>
    <n v="33.056831613563801"/>
    <n v="0.455696202531645"/>
    <n v="162.76050632911301"/>
    <n v="32.894367025709897"/>
    <x v="0"/>
    <x v="1"/>
    <x v="0"/>
    <n v="2"/>
    <n v="1"/>
  </r>
  <r>
    <x v="6"/>
    <s v="p7-200_50_0_p_a2_r0-2017_08_30_11_30_27.csv"/>
    <n v="31.047594936708801"/>
    <n v="48.554292780146902"/>
    <n v="0.379746835443038"/>
    <n v="151.09962025316401"/>
    <n v="20.205537118214298"/>
    <x v="0"/>
    <x v="1"/>
    <x v="1"/>
    <n v="2"/>
    <n v="0"/>
  </r>
  <r>
    <x v="6"/>
    <s v="p7-200_50_0_t_a1_r0-2017_08_30_11_46_31.csv"/>
    <n v="19.060874999999999"/>
    <n v="40.9141923479417"/>
    <n v="0.63749999999999996"/>
    <n v="101.22624999999999"/>
    <n v="53.899018668594501"/>
    <x v="0"/>
    <x v="1"/>
    <x v="2"/>
    <n v="2"/>
    <n v="0"/>
  </r>
  <r>
    <x v="6"/>
    <s v="p7-200_50_0_t_a2_r0-2017_08_30_11_38_39.csv"/>
    <n v="-33.942374999999899"/>
    <n v="37.900579489097098"/>
    <n v="0.1125"/>
    <n v="136.21712500000001"/>
    <n v="54.925597907390802"/>
    <x v="0"/>
    <x v="1"/>
    <x v="3"/>
    <n v="2"/>
    <n v="0"/>
  </r>
  <r>
    <x v="6"/>
    <s v="p7-300_100_0_p_a1_r0-2017_08_30_11_55_55.csv"/>
    <n v="-66.459374999999994"/>
    <n v="19.2313600886514"/>
    <n v="0"/>
    <n v="252.38624999999999"/>
    <n v="52.594358285252397"/>
    <x v="1"/>
    <x v="0"/>
    <x v="0"/>
    <n v="1.5849625007211563"/>
    <n v="1"/>
  </r>
  <r>
    <x v="6"/>
    <s v="p7-300_100_0_p_a2_r0-2017_08_30_11_28_04.csv"/>
    <n v="26.3975641025641"/>
    <n v="26.603185330095801"/>
    <n v="0.92307692307692302"/>
    <n v="282.755897435897"/>
    <n v="23.098116442016799"/>
    <x v="1"/>
    <x v="0"/>
    <x v="1"/>
    <n v="1.5849625007211563"/>
    <n v="1"/>
  </r>
  <r>
    <x v="6"/>
    <s v="p7-300_100_0_t_a1_r0-2017_08_30_11_46_54.csv"/>
    <n v="-49.175749999999901"/>
    <n v="24.7448023216492"/>
    <n v="0.05"/>
    <n v="149.03312499999899"/>
    <n v="32.586331091185599"/>
    <x v="1"/>
    <x v="0"/>
    <x v="2"/>
    <n v="1.5849625007211563"/>
    <n v="1"/>
  </r>
  <r>
    <x v="6"/>
    <s v="p7-300_100_0_t_a2_r0-2017_08_30_11_36_17.csv"/>
    <n v="-36.679625000000001"/>
    <n v="17.066016336842399"/>
    <n v="2.5000000000000001E-2"/>
    <n v="150.39587499999999"/>
    <n v="22.771208504038"/>
    <x v="1"/>
    <x v="0"/>
    <x v="3"/>
    <n v="1.5849625007211563"/>
    <n v="1"/>
  </r>
  <r>
    <x v="6"/>
    <s v="p7-300_50_0_p_a1_r0-2017_08_30_11_55_22.csv"/>
    <n v="-57.594625000000001"/>
    <n v="16.042132335178302"/>
    <n v="0"/>
    <n v="194.77512499999901"/>
    <n v="35.536630326810297"/>
    <x v="1"/>
    <x v="1"/>
    <x v="0"/>
    <n v="2.5849625007211561"/>
    <n v="1"/>
  </r>
  <r>
    <x v="6"/>
    <s v="p7-300_50_0_p_a2_r0-2017_08_30_11_31_54.csv"/>
    <n v="29.837499999999999"/>
    <n v="20.445509011760901"/>
    <n v="0.8"/>
    <n v="195.73075"/>
    <n v="43.162289436931999"/>
    <x v="1"/>
    <x v="1"/>
    <x v="1"/>
    <n v="2.5849625007211561"/>
    <n v="1"/>
  </r>
  <r>
    <x v="6"/>
    <s v="p7-300_50_0_t_a1_r0-2017_08_30_11_48_21.csv"/>
    <n v="-50.921125000000004"/>
    <n v="34.203126793969801"/>
    <n v="2.5000000000000001E-2"/>
    <n v="129.844875"/>
    <n v="61.207072058581304"/>
    <x v="1"/>
    <x v="1"/>
    <x v="2"/>
    <n v="2.5849625007211561"/>
    <n v="1"/>
  </r>
  <r>
    <x v="6"/>
    <s v="p7-300_50_0_t_a2_r0-2017_08_30_11_39_04.csv"/>
    <n v="-76.399124999999898"/>
    <n v="20.879511320535599"/>
    <n v="0"/>
    <n v="150.670874999999"/>
    <n v="45.855040622426401"/>
    <x v="1"/>
    <x v="1"/>
    <x v="3"/>
    <n v="2.5849625007211561"/>
    <n v="1"/>
  </r>
  <r>
    <x v="6"/>
    <s v="p7-400_100_0_p_a1_r0-2017_08_30_11_56_55.csv"/>
    <n v="-93.989873417721498"/>
    <n v="23.475959019446002"/>
    <n v="0"/>
    <n v="345.36430379746798"/>
    <n v="34.976575296218002"/>
    <x v="2"/>
    <x v="0"/>
    <x v="0"/>
    <n v="2"/>
    <n v="1"/>
  </r>
  <r>
    <x v="6"/>
    <s v="p7-400_100_0_p_a2_r0-2017_08_30_11_25_11.csv"/>
    <n v="13.164124999999901"/>
    <n v="27.875770558576001"/>
    <n v="0.73750000000000004"/>
    <n v="271.88312499999898"/>
    <n v="70.754892897836896"/>
    <x v="2"/>
    <x v="0"/>
    <x v="1"/>
    <n v="2"/>
    <n v="1"/>
  </r>
  <r>
    <x v="6"/>
    <s v="p7-400_100_0_t_a1_r0-2017_08_30_11_49_58.csv"/>
    <n v="-61.326000000000001"/>
    <n v="22.353356492929599"/>
    <n v="0"/>
    <n v="158.85425000000001"/>
    <n v="21.940078097798501"/>
    <x v="2"/>
    <x v="0"/>
    <x v="2"/>
    <n v="2"/>
    <n v="1"/>
  </r>
  <r>
    <x v="6"/>
    <s v="p7-400_100_0_t_a2_r0-2017_08_30_11_37_54.csv"/>
    <n v="-61.943375000000003"/>
    <n v="27.436522326260199"/>
    <n v="1.2500000000000001E-2"/>
    <n v="188.54825"/>
    <n v="35.388831987471598"/>
    <x v="2"/>
    <x v="0"/>
    <x v="3"/>
    <n v="2"/>
    <n v="1"/>
  </r>
  <r>
    <x v="6"/>
    <s v="p7-400_50_0_p_a1_r0-2017_08_30_12_00_28.csv"/>
    <n v="-97.154250000000005"/>
    <n v="33.661158282767097"/>
    <n v="0"/>
    <n v="230.15074999999999"/>
    <n v="60.0710892771015"/>
    <x v="2"/>
    <x v="1"/>
    <x v="0"/>
    <n v="3"/>
    <n v="1"/>
  </r>
  <r>
    <x v="6"/>
    <s v="p7-400_50_0_p_a2_r0-2017_08_30_11_24_27.csv"/>
    <n v="23.08475"/>
    <n v="30.4335412815777"/>
    <n v="0.5"/>
    <n v="271.77249999999998"/>
    <n v="64.024873477032301"/>
    <x v="2"/>
    <x v="1"/>
    <x v="1"/>
    <n v="3"/>
    <n v="1"/>
  </r>
  <r>
    <x v="6"/>
    <s v="p7-400_50_0_t_a1_r0-2017_08_30_11_50_41.csv"/>
    <n v="-99.78425"/>
    <n v="20.648512584142701"/>
    <n v="0"/>
    <n v="153.18849999999901"/>
    <n v="25.163378603637401"/>
    <x v="2"/>
    <x v="1"/>
    <x v="2"/>
    <n v="3"/>
    <n v="1"/>
  </r>
  <r>
    <x v="6"/>
    <s v="p7-400_50_0_t_a2_r0-2017_08_30_11_41_58.csv"/>
    <n v="-66.896249999999895"/>
    <n v="26.9605858326094"/>
    <n v="1.2500000000000001E-2"/>
    <n v="130.65924999999999"/>
    <n v="24.5870998073684"/>
    <x v="2"/>
    <x v="1"/>
    <x v="3"/>
    <n v="3"/>
    <n v="1"/>
  </r>
  <r>
    <x v="6"/>
    <s v="p7-500_100_0_p_a1_r0-2017_08_30_11_57_38.csv"/>
    <n v="-122.63437500000001"/>
    <n v="32.997075697845901"/>
    <n v="0"/>
    <n v="344.33350000000002"/>
    <n v="82.442158497639994"/>
    <x v="3"/>
    <x v="0"/>
    <x v="0"/>
    <n v="2.3219280948873622"/>
    <n v="1"/>
  </r>
  <r>
    <x v="6"/>
    <s v="p7-500_100_0_p_a2_r0-2017_08_30_11_26_17.csv"/>
    <n v="8.3231249999999992"/>
    <n v="32.993003030708998"/>
    <n v="0.61250000000000004"/>
    <n v="390.42537499999997"/>
    <n v="59.675273165351904"/>
    <x v="3"/>
    <x v="0"/>
    <x v="1"/>
    <n v="2.3219280948873622"/>
    <n v="1"/>
  </r>
  <r>
    <x v="6"/>
    <s v="p7-500_100_0_t_a1_r0-2017_08_30_11_45_35.csv"/>
    <n v="-96.167999999999907"/>
    <n v="35.046493455123198"/>
    <n v="1.2500000000000001E-2"/>
    <n v="200.35237499999999"/>
    <n v="40.298854892035997"/>
    <x v="3"/>
    <x v="0"/>
    <x v="2"/>
    <n v="2.3219280948873622"/>
    <n v="1"/>
  </r>
  <r>
    <x v="6"/>
    <s v="p7-500_100_0_t_a2_r0-2017_08_30_11_35_21.csv"/>
    <n v="-74.896749999999898"/>
    <n v="35.297834982297402"/>
    <n v="2.5000000000000001E-2"/>
    <n v="266.86250000000001"/>
    <n v="44.250708567773202"/>
    <x v="3"/>
    <x v="0"/>
    <x v="3"/>
    <n v="2.3219280948873622"/>
    <n v="1"/>
  </r>
  <r>
    <x v="6"/>
    <s v="p7-500_50_0_p_a1_r0-2017_08_30_11_58_31.csv"/>
    <n v="-163.55087499999999"/>
    <n v="42.721371589455899"/>
    <n v="0"/>
    <n v="403.25562499999899"/>
    <n v="85.358462407715393"/>
    <x v="3"/>
    <x v="1"/>
    <x v="0"/>
    <n v="3.3219280948873626"/>
    <n v="1"/>
  </r>
  <r>
    <x v="6"/>
    <s v="p7-500_50_0_p_a2_r0-2017_08_30_11_27_10.csv"/>
    <n v="-26.875499999999999"/>
    <n v="36.707682264752101"/>
    <n v="0.22500000000000001"/>
    <n v="246.29325"/>
    <n v="85.695699422068401"/>
    <x v="3"/>
    <x v="1"/>
    <x v="1"/>
    <n v="3.3219280948873626"/>
    <n v="1"/>
  </r>
  <r>
    <x v="6"/>
    <s v="p7-500_50_0_t_a1_r0-2017_08_30_11_47_27.csv"/>
    <n v="-108.464374999999"/>
    <n v="38.011543438926203"/>
    <n v="0"/>
    <n v="174.16587499999901"/>
    <n v="30.600002846966699"/>
    <x v="3"/>
    <x v="1"/>
    <x v="2"/>
    <n v="3.3219280948873626"/>
    <n v="1"/>
  </r>
  <r>
    <x v="6"/>
    <s v="p7-500_50_0_t_a2_r0-2017_08_30_11_41_04.csv"/>
    <n v="-120.90062500000001"/>
    <n v="29.118472029956699"/>
    <n v="0"/>
    <n v="205.87549999999899"/>
    <n v="31.876811395589701"/>
    <x v="3"/>
    <x v="1"/>
    <x v="3"/>
    <n v="3.3219280948873626"/>
    <n v="1"/>
  </r>
  <r>
    <x v="6"/>
    <s v="p7-600_100_0_p_a1_r0-2017_08_30_11_59_24.csv"/>
    <n v="-79.402249999999995"/>
    <n v="42.104476186475701"/>
    <n v="1.2500000000000001E-2"/>
    <n v="396.83662500000003"/>
    <n v="77.869856795549396"/>
    <x v="4"/>
    <x v="0"/>
    <x v="0"/>
    <n v="2.5849625007211561"/>
    <n v="1"/>
  </r>
  <r>
    <x v="6"/>
    <s v="p7-600_100_0_p_a2_r0-2017_08_30_11_30_51.csv"/>
    <n v="-27.962250000000001"/>
    <n v="34.792166538424901"/>
    <n v="0.26250000000000001"/>
    <n v="394.55687499999902"/>
    <n v="90.811842738072201"/>
    <x v="4"/>
    <x v="0"/>
    <x v="1"/>
    <n v="2.5849625007211561"/>
    <n v="1"/>
  </r>
  <r>
    <x v="6"/>
    <s v="p7-600_100_0_t_a1_r0-2017_08_30_11_51_47.csv"/>
    <n v="-97.545249999999996"/>
    <n v="43.477313537493302"/>
    <n v="3.7499999999999999E-2"/>
    <n v="201.95112499999999"/>
    <n v="52.216638870999397"/>
    <x v="4"/>
    <x v="0"/>
    <x v="2"/>
    <n v="2.5849625007211561"/>
    <n v="1"/>
  </r>
  <r>
    <x v="6"/>
    <s v="p7-600_100_0_t_a2_r0-2017_08_30_11_36_51.csv"/>
    <n v="-66.3129487179487"/>
    <n v="52.201408692775601"/>
    <n v="6.4102564102564097E-2"/>
    <n v="303.41692307692301"/>
    <n v="41.562049760281703"/>
    <x v="4"/>
    <x v="0"/>
    <x v="3"/>
    <n v="2.5849625007211561"/>
    <n v="1"/>
  </r>
  <r>
    <x v="6"/>
    <s v="p7-600_50_0_p_a1_r0-2017_08_30_12_01_13.csv"/>
    <n v="-163.13762500000001"/>
    <n v="29.783873373175801"/>
    <n v="0"/>
    <n v="485.87524999999903"/>
    <n v="49.319775546300903"/>
    <x v="4"/>
    <x v="1"/>
    <x v="0"/>
    <n v="3.5849625007211565"/>
    <n v="1"/>
  </r>
  <r>
    <x v="6"/>
    <s v="p7-600_50_0_p_a2_r0-2017_08_30_11_28_36.csv"/>
    <n v="-42.988500000000002"/>
    <n v="31.8268289772952"/>
    <n v="7.4999999999999997E-2"/>
    <n v="260.11037499999998"/>
    <n v="92.552681841799497"/>
    <x v="4"/>
    <x v="1"/>
    <x v="1"/>
    <n v="3.5849625007211565"/>
    <n v="1"/>
  </r>
  <r>
    <x v="6"/>
    <s v="p7-600_50_0_t_a1_r0-2017_08_30_11_48_54.csv"/>
    <n v="-95.286000000000001"/>
    <n v="88.122846975117596"/>
    <n v="1.2500000000000001E-2"/>
    <n v="246.961874999999"/>
    <n v="124.904012096226"/>
    <x v="4"/>
    <x v="1"/>
    <x v="2"/>
    <n v="3.5849625007211565"/>
    <n v="1"/>
  </r>
  <r>
    <x v="6"/>
    <s v="p7-600_50_0_t_a2_r0-2017_08_30_11_39_38.csv"/>
    <n v="-68.462625000000003"/>
    <n v="37.398904153188397"/>
    <n v="3.7499999999999999E-2"/>
    <n v="210.516999999999"/>
    <n v="84.084629100686399"/>
    <x v="4"/>
    <x v="1"/>
    <x v="3"/>
    <n v="3.5849625007211565"/>
    <n v="1"/>
  </r>
  <r>
    <x v="7"/>
    <s v="p8-200_100_0_p_a1_r0-2017_08_30_13_22_29.csv"/>
    <n v="23.8361249999999"/>
    <n v="59.763560835465398"/>
    <n v="0.51249999999999996"/>
    <n v="169.78299999999999"/>
    <n v="46.401406912937396"/>
    <x v="0"/>
    <x v="0"/>
    <x v="0"/>
    <n v="1"/>
    <n v="0"/>
  </r>
  <r>
    <x v="7"/>
    <s v="p8-200_100_0_p_a2_r0-2017_08_30_13_37_30.csv"/>
    <n v="3.110125"/>
    <n v="53.222209543896"/>
    <n v="0.4375"/>
    <n v="176.97874999999999"/>
    <n v="32.270828288680399"/>
    <x v="0"/>
    <x v="0"/>
    <x v="1"/>
    <n v="1"/>
    <n v="0"/>
  </r>
  <r>
    <x v="7"/>
    <s v="p8-200_100_0_t_a1_r0-2017_08_30_13_48_33.csv"/>
    <n v="12.368124999999999"/>
    <n v="43.839066456009"/>
    <n v="0.6"/>
    <n v="138.87375"/>
    <n v="45.383563554854298"/>
    <x v="0"/>
    <x v="0"/>
    <x v="2"/>
    <n v="1"/>
    <n v="0"/>
  </r>
  <r>
    <x v="7"/>
    <s v="p8-200_100_0_t_a2_r0-2017_08_30_13_10_05.csv"/>
    <n v="-0.84787499999999905"/>
    <n v="51.080535962677303"/>
    <n v="0.41249999999999998"/>
    <n v="163.824625"/>
    <n v="44.120725768728803"/>
    <x v="0"/>
    <x v="0"/>
    <x v="3"/>
    <n v="1"/>
    <n v="0"/>
  </r>
  <r>
    <x v="7"/>
    <s v="p8-200_50_0_p_a1_r0-2017_08_30_13_22_05.csv"/>
    <n v="4.3582051282051202"/>
    <n v="56.715303699279502"/>
    <n v="0.41025641025641002"/>
    <n v="144.955256410256"/>
    <n v="51.297353151199403"/>
    <x v="0"/>
    <x v="1"/>
    <x v="0"/>
    <n v="2"/>
    <n v="0"/>
  </r>
  <r>
    <x v="7"/>
    <s v="p8-200_50_0_p_a2_r0-2017_08_30_13_37_06.csv"/>
    <n v="-2.2370886075949299"/>
    <n v="53.908535811093401"/>
    <n v="0.316455696202531"/>
    <n v="151.195696202531"/>
    <n v="45.207721802710303"/>
    <x v="0"/>
    <x v="1"/>
    <x v="1"/>
    <n v="2"/>
    <n v="0"/>
  </r>
  <r>
    <x v="7"/>
    <s v="p8-200_50_0_t_a1_r0-2017_08_30_13_42_44.csv"/>
    <n v="-17.37575"/>
    <n v="49.557695637887498"/>
    <n v="0.23749999999999999"/>
    <n v="122.059749999999"/>
    <n v="45.869347743754702"/>
    <x v="0"/>
    <x v="1"/>
    <x v="2"/>
    <n v="2"/>
    <n v="0"/>
  </r>
  <r>
    <x v="7"/>
    <s v="p8-200_50_0_t_a2_r0-2017_08_30_13_17_37.csv"/>
    <n v="15.2392405063291"/>
    <n v="48.3550540804099"/>
    <n v="0.367088607594936"/>
    <n v="94.648860759493601"/>
    <n v="44.372744370907697"/>
    <x v="0"/>
    <x v="1"/>
    <x v="3"/>
    <n v="2"/>
    <n v="0"/>
  </r>
  <r>
    <x v="7"/>
    <s v="p8-300_100_0_p_a1_r0-2017_08_30_13_25_48.csv"/>
    <n v="18.619250000000001"/>
    <n v="33.2475283959199"/>
    <n v="0.67500000000000004"/>
    <n v="177.664625"/>
    <n v="34.291052803309697"/>
    <x v="1"/>
    <x v="0"/>
    <x v="0"/>
    <n v="1.5849625007211563"/>
    <n v="1"/>
  </r>
  <r>
    <x v="7"/>
    <s v="p8-300_100_0_p_a2_r0-2017_08_30_13_34_33.csv"/>
    <n v="8.3393750000000004"/>
    <n v="20.6708451897684"/>
    <n v="0.73750000000000004"/>
    <n v="212.11025000000001"/>
    <n v="20.538691473350902"/>
    <x v="1"/>
    <x v="0"/>
    <x v="1"/>
    <n v="1.5849625007211563"/>
    <n v="1"/>
  </r>
  <r>
    <x v="7"/>
    <s v="p8-300_100_0_t_a1_r0-2017_08_30_13_47_59.csv"/>
    <n v="-12.317375"/>
    <n v="29.646716628648299"/>
    <n v="0.38750000000000001"/>
    <n v="115.240999999999"/>
    <n v="27.3927312712697"/>
    <x v="1"/>
    <x v="0"/>
    <x v="2"/>
    <n v="1.5849625007211563"/>
    <n v="1"/>
  </r>
  <r>
    <x v="7"/>
    <s v="p8-300_100_0_t_a2_r0-2017_08_30_13_15_06.csv"/>
    <n v="-22.460374999999999"/>
    <n v="57.655343062108003"/>
    <n v="0.3125"/>
    <n v="212.6465"/>
    <n v="73.317667227960797"/>
    <x v="1"/>
    <x v="0"/>
    <x v="3"/>
    <n v="1.5849625007211563"/>
    <n v="0"/>
  </r>
  <r>
    <x v="7"/>
    <s v="p8-300_50_0_p_a1_r0-2017_08_30_13_26_22.csv"/>
    <n v="13.7116249999999"/>
    <n v="31.3512162221719"/>
    <n v="0.48749999999999999"/>
    <n v="171.682875"/>
    <n v="37.777056866362301"/>
    <x v="1"/>
    <x v="1"/>
    <x v="0"/>
    <n v="2.5849625007211561"/>
    <n v="1"/>
  </r>
  <r>
    <x v="7"/>
    <s v="p8-300_50_0_p_a2_r0-2017_08_30_13_33_16.csv"/>
    <n v="17.4187341772151"/>
    <n v="26.582486780980101"/>
    <n v="0.658227848101265"/>
    <n v="182.12962025316401"/>
    <n v="22.4836135234303"/>
    <x v="1"/>
    <x v="1"/>
    <x v="1"/>
    <n v="2.5849625007211561"/>
    <n v="1"/>
  </r>
  <r>
    <x v="7"/>
    <s v="p8-300_50_0_t_a1_r0-2017_08_30_13_43_07.csv"/>
    <n v="4.2651249999999896"/>
    <n v="43.364096237375598"/>
    <n v="0.45"/>
    <n v="136.21212499999999"/>
    <n v="53.5272960202023"/>
    <x v="1"/>
    <x v="1"/>
    <x v="2"/>
    <n v="2.5849625007211561"/>
    <n v="1"/>
  </r>
  <r>
    <x v="7"/>
    <s v="p8-300_50_0_t_a2_r0-2017_08_30_13_17_59.csv"/>
    <n v="0.67049999999999799"/>
    <n v="28.5547874226021"/>
    <n v="0.51249999999999996"/>
    <n v="106.676125"/>
    <n v="23.8008267972853"/>
    <x v="1"/>
    <x v="1"/>
    <x v="3"/>
    <n v="2.5849625007211561"/>
    <n v="1"/>
  </r>
  <r>
    <x v="7"/>
    <s v="p8-400_100_0_p_a1_r0-2017_08_30_13_22_52.csv"/>
    <n v="-11.753625"/>
    <n v="41.606429318187999"/>
    <n v="0.41249999999999998"/>
    <n v="261.27525000000003"/>
    <n v="41.120351469041402"/>
    <x v="2"/>
    <x v="0"/>
    <x v="0"/>
    <n v="2"/>
    <n v="1"/>
  </r>
  <r>
    <x v="7"/>
    <s v="p8-400_100_0_p_a2_r0-2017_08_30_13_31_26.csv"/>
    <n v="19.7993670886075"/>
    <n v="39.870032600932497"/>
    <n v="0.632911392405063"/>
    <n v="261.99898734177202"/>
    <n v="50.537414279051603"/>
    <x v="2"/>
    <x v="0"/>
    <x v="1"/>
    <n v="2"/>
    <n v="1"/>
  </r>
  <r>
    <x v="7"/>
    <s v="p8-400_100_0_t_a1_r0-2017_08_30_13_46_32.csv"/>
    <n v="-12.733000000000001"/>
    <n v="22.120849294274301"/>
    <n v="0.3125"/>
    <n v="134.723874999999"/>
    <n v="20.961657168133701"/>
    <x v="2"/>
    <x v="0"/>
    <x v="2"/>
    <n v="2"/>
    <n v="1"/>
  </r>
  <r>
    <x v="7"/>
    <s v="p8-400_100_0_t_a2_r0-2017_08_30_13_16_29.csv"/>
    <n v="20.460749999999901"/>
    <n v="32.9561564345343"/>
    <n v="0.75"/>
    <n v="124.45912499999901"/>
    <n v="36.144423297161197"/>
    <x v="2"/>
    <x v="0"/>
    <x v="3"/>
    <n v="2"/>
    <n v="1"/>
  </r>
  <r>
    <x v="7"/>
    <s v="p8-400_50_0_p_a1_r0-2017_08_30_13_21_20.csv"/>
    <n v="4.3963749999999999"/>
    <n v="25.086324374235701"/>
    <n v="0.6"/>
    <n v="221.53562499999899"/>
    <n v="25.5575481435401"/>
    <x v="2"/>
    <x v="1"/>
    <x v="0"/>
    <n v="3"/>
    <n v="1"/>
  </r>
  <r>
    <x v="7"/>
    <s v="p8-400_50_0_p_a2_r0-2017_08_30_13_33_49.csv"/>
    <n v="7.9816250000000002"/>
    <n v="28.183298265273599"/>
    <n v="0.63749999999999996"/>
    <n v="238.50412499999999"/>
    <n v="27.552934494067401"/>
    <x v="2"/>
    <x v="1"/>
    <x v="1"/>
    <n v="3"/>
    <n v="1"/>
  </r>
  <r>
    <x v="7"/>
    <s v="p8-400_50_0_t_a1_r0-2017_08_30_13_47_16.csv"/>
    <n v="-1.72275"/>
    <n v="27.250834802579899"/>
    <n v="0.48749999999999999"/>
    <n v="133.97"/>
    <n v="17.434742756920699"/>
    <x v="2"/>
    <x v="1"/>
    <x v="2"/>
    <n v="3"/>
    <n v="1"/>
  </r>
  <r>
    <x v="7"/>
    <s v="p8-400_50_0_t_a2_r0-2017_08_30_13_15_40.csv"/>
    <n v="-21.482624999999999"/>
    <n v="44.7364466554885"/>
    <n v="0.3"/>
    <n v="157.54"/>
    <n v="56.708607195028101"/>
    <x v="2"/>
    <x v="1"/>
    <x v="3"/>
    <n v="3"/>
    <n v="1"/>
  </r>
  <r>
    <x v="7"/>
    <s v="p8-500_100_0_p_a1_r0-2017_08_30_13_27_53.csv"/>
    <n v="-22.5691249999999"/>
    <n v="37.682057839034897"/>
    <n v="0.33750000000000002"/>
    <n v="318.09550000000002"/>
    <n v="46.959717921320603"/>
    <x v="3"/>
    <x v="0"/>
    <x v="0"/>
    <n v="2.3219280948873622"/>
    <n v="1"/>
  </r>
  <r>
    <x v="7"/>
    <s v="p8-500_100_0_p_a2_r0-2017_08_30_13_36_11.csv"/>
    <n v="53.143999999999998"/>
    <n v="35.391717378505298"/>
    <n v="0.86250000000000004"/>
    <n v="300.84799999999899"/>
    <n v="82.738687631603099"/>
    <x v="3"/>
    <x v="0"/>
    <x v="1"/>
    <n v="2.3219280948873622"/>
    <n v="1"/>
  </r>
  <r>
    <x v="7"/>
    <s v="p8-500_100_0_t_a1_r0-2017_08_30_13_44_44.csv"/>
    <n v="-15.019"/>
    <n v="40.682743995458303"/>
    <n v="0.28749999999999998"/>
    <n v="143.57724999999999"/>
    <n v="27.040838604553301"/>
    <x v="3"/>
    <x v="0"/>
    <x v="2"/>
    <n v="2.3219280948873622"/>
    <n v="1"/>
  </r>
  <r>
    <x v="7"/>
    <s v="p8-500_100_0_t_a2_r0-2017_08_30_13_13_03.csv"/>
    <n v="-40.113749999999897"/>
    <n v="57.835264315445897"/>
    <n v="0.22500000000000001"/>
    <n v="220.72649999999899"/>
    <n v="91.432050659219001"/>
    <x v="3"/>
    <x v="0"/>
    <x v="3"/>
    <n v="2.3219280948873622"/>
    <n v="1"/>
  </r>
  <r>
    <x v="7"/>
    <s v="p8-500_50_0_p_a1_r0-2017_08_30_13_26_56.csv"/>
    <n v="-2.2112500000000002"/>
    <n v="58.975530760116897"/>
    <n v="0.25"/>
    <n v="299.18987499999901"/>
    <n v="59.614195069080402"/>
    <x v="3"/>
    <x v="1"/>
    <x v="0"/>
    <n v="3.3219280948873626"/>
    <n v="1"/>
  </r>
  <r>
    <x v="7"/>
    <s v="p8-500_50_0_p_a2_r0-2017_08_30_13_37_53.csv"/>
    <n v="23.133749999999999"/>
    <n v="34.6407968071968"/>
    <n v="0.55000000000000004"/>
    <n v="350.34974999999901"/>
    <n v="36.8857007177239"/>
    <x v="3"/>
    <x v="1"/>
    <x v="1"/>
    <n v="3.3219280948873626"/>
    <n v="1"/>
  </r>
  <r>
    <x v="7"/>
    <s v="p8-500_50_0_t_a1_r0-2017_08_30_13_45_39.csv"/>
    <n v="-22.477594936708801"/>
    <n v="55.3025977418826"/>
    <n v="0.164556962025316"/>
    <n v="143.22354430379701"/>
    <n v="53.702751668838999"/>
    <x v="3"/>
    <x v="1"/>
    <x v="2"/>
    <n v="3.3219280948873626"/>
    <n v="1"/>
  </r>
  <r>
    <x v="7"/>
    <s v="p8-500_50_0_t_a2_r0-2017_08_30_13_10_28.csv"/>
    <n v="-33.454177215189802"/>
    <n v="78.423756743676705"/>
    <n v="0.215189873417721"/>
    <n v="210.48278481012599"/>
    <n v="98.754909994091093"/>
    <x v="3"/>
    <x v="1"/>
    <x v="3"/>
    <n v="3.3219280948873626"/>
    <n v="1"/>
  </r>
  <r>
    <x v="7"/>
    <s v="p8-600_100_0_p_a1_r0-2017_08_30_13_23_37.csv"/>
    <n v="49.421168831168799"/>
    <n v="124.822742609909"/>
    <n v="0.23376623376623301"/>
    <n v="385.54870129870102"/>
    <n v="134.43108988691301"/>
    <x v="4"/>
    <x v="0"/>
    <x v="0"/>
    <n v="2.5849625007211561"/>
    <n v="0"/>
  </r>
  <r>
    <x v="7"/>
    <s v="p8-600_100_0_p_a2_r0-2017_08_30_13_35_07.csv"/>
    <n v="1.7927500000000001"/>
    <n v="47.107203668202303"/>
    <n v="0.47499999999999998"/>
    <n v="385.41312499999901"/>
    <n v="44.889343629467"/>
    <x v="4"/>
    <x v="0"/>
    <x v="1"/>
    <n v="2.5849625007211561"/>
    <n v="1"/>
  </r>
  <r>
    <x v="7"/>
    <s v="p8-600_100_0_t_a1_r0-2017_08_30_13_41_36.csv"/>
    <n v="-16.604499999999899"/>
    <n v="75.946494848347001"/>
    <n v="0.375"/>
    <n v="214.70162500000001"/>
    <n v="116.600539604709"/>
    <x v="4"/>
    <x v="0"/>
    <x v="2"/>
    <n v="2.5849625007211561"/>
    <n v="1"/>
  </r>
  <r>
    <x v="7"/>
    <s v="p8-600_100_0_t_a2_r0-2017_08_30_13_11_22.csv"/>
    <n v="-12.988125"/>
    <n v="109.15708673848999"/>
    <n v="0.38750000000000001"/>
    <n v="249.641875"/>
    <n v="117.904747901576"/>
    <x v="4"/>
    <x v="0"/>
    <x v="3"/>
    <n v="2.5849625007211561"/>
    <n v="0"/>
  </r>
  <r>
    <x v="7"/>
    <s v="p8-600_50_0_p_a1_r0-2017_08_30_13_24_42.csv"/>
    <n v="23.0810389610389"/>
    <n v="128.78276416886101"/>
    <n v="0.29870129870129802"/>
    <n v="372.69480519480499"/>
    <n v="129.94960725204999"/>
    <x v="4"/>
    <x v="1"/>
    <x v="0"/>
    <n v="3.5849625007211565"/>
    <n v="0"/>
  </r>
  <r>
    <x v="7"/>
    <s v="p8-600_50_0_p_a2_r0-2017_08_30_13_32_10.csv"/>
    <n v="5.4191250000000002"/>
    <n v="48.973115971769303"/>
    <n v="0.3"/>
    <n v="349.62737499999997"/>
    <n v="57.613109743871398"/>
    <x v="4"/>
    <x v="1"/>
    <x v="1"/>
    <n v="3.5849625007211565"/>
    <n v="1"/>
  </r>
  <r>
    <x v="7"/>
    <s v="p8-600_50_0_t_a1_r0-2017_08_30_13_43_40.csv"/>
    <n v="-10.854374999999999"/>
    <n v="99.802936014474895"/>
    <n v="0.25"/>
    <n v="160.79999999999899"/>
    <n v="118.50928247399"/>
    <x v="4"/>
    <x v="1"/>
    <x v="2"/>
    <n v="3.5849625007211565"/>
    <n v="1"/>
  </r>
  <r>
    <x v="7"/>
    <s v="p8-600_50_0_t_a2_r0-2017_08_30_13_14_02.csv"/>
    <n v="-45.408051948051899"/>
    <n v="117.008909074047"/>
    <n v="0.18181818181818099"/>
    <n v="283.57506493506497"/>
    <n v="123.672154805948"/>
    <x v="4"/>
    <x v="1"/>
    <x v="3"/>
    <n v="3.5849625007211565"/>
    <n v="0"/>
  </r>
  <r>
    <x v="8"/>
    <s v="p9-200_100_0_p_a1_r0-2017_08_31_10_16_33.csv"/>
    <n v="-9.5286249999999999"/>
    <n v="18.046976529584501"/>
    <n v="0.3125"/>
    <n v="113.290624999999"/>
    <n v="22.9617995453182"/>
    <x v="0"/>
    <x v="0"/>
    <x v="0"/>
    <n v="1"/>
    <n v="1"/>
  </r>
  <r>
    <x v="8"/>
    <s v="p9-200_100_0_p_a2_r0-2017_08_31_10_48_41.csv"/>
    <n v="13.5333749999999"/>
    <n v="17.826618435905701"/>
    <n v="0.78749999999999998"/>
    <n v="113.971125"/>
    <n v="15.540252973628601"/>
    <x v="0"/>
    <x v="0"/>
    <x v="1"/>
    <n v="1"/>
    <n v="1"/>
  </r>
  <r>
    <x v="8"/>
    <s v="p9-200_100_0_t_a1_r0-2017_08_31_10_25_47.csv"/>
    <n v="-10.378125000000001"/>
    <n v="26.796848279870002"/>
    <n v="0.35"/>
    <n v="119.838875"/>
    <n v="34.797421599658399"/>
    <x v="0"/>
    <x v="0"/>
    <x v="2"/>
    <n v="1"/>
    <n v="1"/>
  </r>
  <r>
    <x v="8"/>
    <s v="p9-200_100_0_t_a2_r0-2017_08_31_10_40_50.csv"/>
    <n v="10.236374999999899"/>
    <n v="19.217341858575899"/>
    <n v="0.71250000000000002"/>
    <n v="107.42825000000001"/>
    <n v="17.904355110908"/>
    <x v="0"/>
    <x v="0"/>
    <x v="3"/>
    <n v="1"/>
    <n v="1"/>
  </r>
  <r>
    <x v="8"/>
    <s v="p9-200_50_0_p_a1_r0-2017_08_31_10_19_31.csv"/>
    <n v="-11.044625"/>
    <n v="15.652917774631501"/>
    <n v="0.21249999999999999"/>
    <n v="96.874875000000003"/>
    <n v="16.906051874532199"/>
    <x v="0"/>
    <x v="1"/>
    <x v="0"/>
    <n v="2"/>
    <n v="1"/>
  </r>
  <r>
    <x v="8"/>
    <s v="p9-200_50_0_p_a2_r0-2017_08_31_10_49_08.csv"/>
    <n v="12.396249999999901"/>
    <n v="20.081694672947702"/>
    <n v="0.8125"/>
    <n v="93.694499999999906"/>
    <n v="13.990240071206699"/>
    <x v="0"/>
    <x v="1"/>
    <x v="1"/>
    <n v="2"/>
    <n v="1"/>
  </r>
  <r>
    <x v="8"/>
    <s v="p9-200_50_0_t_a1_r0-2017_08_31_10_26_50.csv"/>
    <n v="-3.7001249999999901"/>
    <n v="21.657604986109899"/>
    <n v="0.4375"/>
    <n v="81.044124999999994"/>
    <n v="15.754080161481101"/>
    <x v="0"/>
    <x v="1"/>
    <x v="2"/>
    <n v="2"/>
    <n v="1"/>
  </r>
  <r>
    <x v="8"/>
    <s v="p9-200_50_0_t_a2_r0-2017_08_31_10_37_48.csv"/>
    <n v="16.428749999999901"/>
    <n v="25.808649295100601"/>
    <n v="0.6"/>
    <n v="89.101875000000007"/>
    <n v="13.584025093262101"/>
    <x v="0"/>
    <x v="1"/>
    <x v="3"/>
    <n v="2"/>
    <n v="1"/>
  </r>
  <r>
    <x v="8"/>
    <s v="p9-300_100_0_p_a1_r0-2017_08_31_10_20_42.csv"/>
    <n v="-18.94575"/>
    <n v="28.735568498595899"/>
    <n v="0.23749999999999999"/>
    <n v="143.33649999999901"/>
    <n v="29.6919875597778"/>
    <x v="1"/>
    <x v="0"/>
    <x v="0"/>
    <n v="1.5849625007211563"/>
    <n v="1"/>
  </r>
  <r>
    <x v="8"/>
    <s v="p9-300_100_0_p_a2_r0-2017_08_31_10_52_43.csv"/>
    <n v="33.047499999999999"/>
    <n v="14.3723135315786"/>
    <n v="0.96250000000000002"/>
    <n v="113.875999999999"/>
    <n v="12.1110795967989"/>
    <x v="1"/>
    <x v="0"/>
    <x v="1"/>
    <n v="1.5849625007211563"/>
    <n v="1"/>
  </r>
  <r>
    <x v="8"/>
    <s v="p9-300_100_0_t_a1_r0-2017_08_31_10_25_09.csv"/>
    <n v="-18.931249999999999"/>
    <n v="22.0172024434872"/>
    <n v="0.17499999999999999"/>
    <n v="143.04124999999999"/>
    <n v="32.5170457750623"/>
    <x v="1"/>
    <x v="0"/>
    <x v="2"/>
    <n v="1.5849625007211563"/>
    <n v="1"/>
  </r>
  <r>
    <x v="8"/>
    <s v="p9-300_100_0_t_a2_r0-2017_08_31_10_42_21.csv"/>
    <n v="20.678124999999898"/>
    <n v="27.3708056646927"/>
    <n v="0.75"/>
    <n v="122.5625"/>
    <n v="14.4001043833022"/>
    <x v="1"/>
    <x v="0"/>
    <x v="3"/>
    <n v="1.5849625007211563"/>
    <n v="1"/>
  </r>
  <r>
    <x v="8"/>
    <s v="p9-300_50_0_p_a1_r0-2017_08_31_10_17_48.csv"/>
    <n v="-20.779375000000002"/>
    <n v="18.273988093992301"/>
    <n v="0.17499999999999999"/>
    <n v="113.891249999999"/>
    <n v="20.9392544264952"/>
    <x v="1"/>
    <x v="1"/>
    <x v="0"/>
    <n v="2.5849625007211561"/>
    <n v="1"/>
  </r>
  <r>
    <x v="8"/>
    <s v="p9-300_50_0_p_a2_r0-2017_08_31_10_52_08.csv"/>
    <n v="9.9976249999999993"/>
    <n v="15.794375046495899"/>
    <n v="0.75"/>
    <n v="106.965875"/>
    <n v="14.683877527219201"/>
    <x v="1"/>
    <x v="1"/>
    <x v="1"/>
    <n v="2.5849625007211561"/>
    <n v="1"/>
  </r>
  <r>
    <x v="8"/>
    <s v="p9-300_50_0_t_a1_r0-2017_08_31_10_26_13.csv"/>
    <n v="-11.4908749999999"/>
    <n v="17.199559456113199"/>
    <n v="0.28749999999999998"/>
    <n v="86.210374999999999"/>
    <n v="12.449040871062101"/>
    <x v="1"/>
    <x v="1"/>
    <x v="2"/>
    <n v="2.5849625007211561"/>
    <n v="1"/>
  </r>
  <r>
    <x v="8"/>
    <s v="p9-300_50_0_t_a2_r0-2017_08_31_10_40_14.csv"/>
    <n v="15.283124999999901"/>
    <n v="24.020564657900401"/>
    <n v="0.66249999999999998"/>
    <n v="108.486"/>
    <n v="14.0981639407406"/>
    <x v="1"/>
    <x v="1"/>
    <x v="3"/>
    <n v="2.5849625007211561"/>
    <n v="1"/>
  </r>
  <r>
    <x v="8"/>
    <s v="p9-400_100_0_p_a1_r0-2017_08_31_10_19_57.csv"/>
    <n v="-13.934999999999899"/>
    <n v="17.315025772432399"/>
    <n v="0.25"/>
    <n v="135.766625"/>
    <n v="21.766976991749999"/>
    <x v="2"/>
    <x v="0"/>
    <x v="0"/>
    <n v="2"/>
    <n v="1"/>
  </r>
  <r>
    <x v="8"/>
    <s v="p9-400_100_0_p_a2_r0-2017_08_31_10_49_33.csv"/>
    <n v="29.204249999999998"/>
    <n v="13.9190749310972"/>
    <n v="1"/>
    <n v="116.06037499999999"/>
    <n v="13.723492853839099"/>
    <x v="2"/>
    <x v="0"/>
    <x v="1"/>
    <n v="2"/>
    <n v="1"/>
  </r>
  <r>
    <x v="8"/>
    <s v="p9-400_100_0_t_a1_r0-2017_08_31_10_32_17.csv"/>
    <n v="-11.7942499999999"/>
    <n v="19.649392342703599"/>
    <n v="0.32500000000000001"/>
    <n v="130.636875"/>
    <n v="26.428987002614601"/>
    <x v="2"/>
    <x v="0"/>
    <x v="2"/>
    <n v="2"/>
    <n v="1"/>
  </r>
  <r>
    <x v="8"/>
    <s v="p9-400_100_0_t_a2_r0-2017_08_31_10_37_03.csv"/>
    <n v="12.171125"/>
    <n v="32.033782167960901"/>
    <n v="0.6875"/>
    <n v="156.70487499999999"/>
    <n v="17.572843537241599"/>
    <x v="2"/>
    <x v="0"/>
    <x v="3"/>
    <n v="2"/>
    <n v="1"/>
  </r>
  <r>
    <x v="8"/>
    <s v="p9-400_50_0_p_a1_r0-2017_08_31_10_17_00.csv"/>
    <n v="-9.2341250000000006"/>
    <n v="14.1533023261136"/>
    <n v="0.23749999999999999"/>
    <n v="84.372749999999996"/>
    <n v="15.244834204985599"/>
    <x v="2"/>
    <x v="1"/>
    <x v="0"/>
    <n v="3"/>
    <n v="1"/>
  </r>
  <r>
    <x v="8"/>
    <s v="p9-400_50_0_p_a2_r0-2017_08_31_10_50_18.csv"/>
    <n v="30.670874999999899"/>
    <n v="23.7243074816605"/>
    <n v="0.71250000000000002"/>
    <n v="98.484624999999994"/>
    <n v="9.2966613555283892"/>
    <x v="2"/>
    <x v="1"/>
    <x v="1"/>
    <n v="3"/>
    <n v="1"/>
  </r>
  <r>
    <x v="8"/>
    <s v="p9-400_50_0_t_a1_r0-2017_08_31_10_28_30.csv"/>
    <n v="-7.3218750000000004"/>
    <n v="16.524397197307199"/>
    <n v="0.38750000000000001"/>
    <n v="130.55674999999999"/>
    <n v="27.994508647902698"/>
    <x v="2"/>
    <x v="1"/>
    <x v="2"/>
    <n v="3"/>
    <n v="1"/>
  </r>
  <r>
    <x v="8"/>
    <s v="p9-400_50_0_t_a2_r0-2017_08_31_10_36_15.csv"/>
    <n v="8.0158749999999994"/>
    <n v="38.2381252055376"/>
    <n v="0.25"/>
    <n v="139.68450000000001"/>
    <n v="29.0365236770864"/>
    <x v="2"/>
    <x v="1"/>
    <x v="3"/>
    <n v="3"/>
    <n v="1"/>
  </r>
  <r>
    <x v="8"/>
    <s v="p9-500_100_0_p_a1_r0-2017_08_31_10_15_34.csv"/>
    <n v="-7.2792500000000002"/>
    <n v="26.126792702846199"/>
    <n v="0.41249999999999998"/>
    <n v="185.59637499999999"/>
    <n v="25.9332367457163"/>
    <x v="3"/>
    <x v="0"/>
    <x v="0"/>
    <n v="2.3219280948873622"/>
    <n v="1"/>
  </r>
  <r>
    <x v="8"/>
    <s v="p9-500_100_0_p_a2_r0-2017_08_31_10_53_17.csv"/>
    <n v="18.287749999999999"/>
    <n v="18.900296689139498"/>
    <n v="0.875"/>
    <n v="128.70400000000001"/>
    <n v="17.655909039185701"/>
    <x v="3"/>
    <x v="0"/>
    <x v="1"/>
    <n v="2.3219280948873622"/>
    <n v="1"/>
  </r>
  <r>
    <x v="8"/>
    <s v="p9-500_100_0_t_a1_r0-2017_08_31_10_31_20.csv"/>
    <n v="-13.653375"/>
    <n v="57.3175870031125"/>
    <n v="0.33750000000000002"/>
    <n v="195.016875"/>
    <n v="104.048670721851"/>
    <x v="3"/>
    <x v="0"/>
    <x v="2"/>
    <n v="2.3219280948873622"/>
    <n v="1"/>
  </r>
  <r>
    <x v="8"/>
    <s v="p9-500_100_0_t_a2_r0-2017_08_31_10_38_13.csv"/>
    <n v="-9.9673750000000005"/>
    <n v="25.789103015796702"/>
    <n v="0.33750000000000002"/>
    <n v="141.16787499999899"/>
    <n v="21.9861406170881"/>
    <x v="3"/>
    <x v="0"/>
    <x v="3"/>
    <n v="2.3219280948873622"/>
    <n v="1"/>
  </r>
  <r>
    <x v="8"/>
    <s v="p9-500_50_0_p_a1_r0-2017_08_31_10_18_26.csv"/>
    <n v="-30.1986249999999"/>
    <n v="28.819505492970801"/>
    <n v="0.125"/>
    <n v="171.73012499999999"/>
    <n v="47.798962684710702"/>
    <x v="3"/>
    <x v="1"/>
    <x v="0"/>
    <n v="3.3219280948873626"/>
    <n v="1"/>
  </r>
  <r>
    <x v="8"/>
    <s v="p9-500_50_0_p_a2_r0-2017_08_31_10_46_38.csv"/>
    <n v="7.2307499999999996"/>
    <n v="23.432250413425901"/>
    <n v="0.5625"/>
    <n v="129.359375"/>
    <n v="26.247326023032802"/>
    <x v="3"/>
    <x v="1"/>
    <x v="1"/>
    <n v="3.3219280948873626"/>
    <n v="1"/>
  </r>
  <r>
    <x v="8"/>
    <s v="p9-500_50_0_t_a1_r0-2017_08_31_10_29_16.csv"/>
    <n v="-18.766375"/>
    <n v="21.000140371182599"/>
    <n v="0.16250000000000001"/>
    <n v="105.528624999999"/>
    <n v="26.3762089174956"/>
    <x v="3"/>
    <x v="1"/>
    <x v="2"/>
    <n v="3.3219280948873626"/>
    <n v="1"/>
  </r>
  <r>
    <x v="8"/>
    <s v="p9-500_50_0_t_a2_r0-2017_08_31_10_42_56.csv"/>
    <n v="-7.3005000000000004"/>
    <n v="21.179460504224298"/>
    <n v="0.35"/>
    <n v="88.26925"/>
    <n v="16.994008486448902"/>
    <x v="3"/>
    <x v="1"/>
    <x v="3"/>
    <n v="3.3219280948873626"/>
    <n v="1"/>
  </r>
  <r>
    <x v="8"/>
    <s v="p9-600_100_0_p_a1_r0-2017_08_31_10_14_28.csv"/>
    <n v="-46.988860759493598"/>
    <n v="80.663025049241298"/>
    <n v="0.177215189873417"/>
    <n v="330.01025316455599"/>
    <n v="132.39553981143399"/>
    <x v="4"/>
    <x v="0"/>
    <x v="0"/>
    <n v="2.5849625007211561"/>
    <n v="1"/>
  </r>
  <r>
    <x v="8"/>
    <s v="p9-600_100_0_p_a2_r0-2017_08_31_10_47_34.csv"/>
    <n v="17.8362499999999"/>
    <n v="21.808760073362699"/>
    <n v="0.8"/>
    <n v="170.063749999999"/>
    <n v="20.027763940028301"/>
    <x v="4"/>
    <x v="0"/>
    <x v="1"/>
    <n v="2.5849625007211561"/>
    <n v="1"/>
  </r>
  <r>
    <x v="8"/>
    <s v="p9-600_100_0_t_a1_r0-2017_08_31_10_27_23.csv"/>
    <n v="-16.215499999999999"/>
    <n v="42.432978415967902"/>
    <n v="0.36249999999999999"/>
    <n v="162.16462499999901"/>
    <n v="50.7945706484401"/>
    <x v="4"/>
    <x v="0"/>
    <x v="2"/>
    <n v="2.5849625007211561"/>
    <n v="1"/>
  </r>
  <r>
    <x v="8"/>
    <s v="p9-600_100_0_t_a2_r0-2017_08_31_10_39_08.csv"/>
    <n v="-0.59825000000000095"/>
    <n v="26.897561960845"/>
    <n v="0.47499999999999998"/>
    <n v="122.229375"/>
    <n v="23.375154295947901"/>
    <x v="4"/>
    <x v="0"/>
    <x v="3"/>
    <n v="2.5849625007211561"/>
    <n v="1"/>
  </r>
  <r>
    <x v="8"/>
    <s v="p9-600_50_0_p_a1_r0-2017_08_31_10_21_18.csv"/>
    <n v="-21.541874999999902"/>
    <n v="29.7954419791748"/>
    <n v="0.1875"/>
    <n v="106.41875"/>
    <n v="26.483794071799799"/>
    <x v="4"/>
    <x v="1"/>
    <x v="0"/>
    <n v="3.5849625007211565"/>
    <n v="1"/>
  </r>
  <r>
    <x v="8"/>
    <s v="p9-600_50_0_p_a2_r0-2017_08_31_10_51_03.csv"/>
    <n v="17.7575"/>
    <n v="25.708478878572301"/>
    <n v="0.67500000000000004"/>
    <n v="101.472875"/>
    <n v="11.925773999383599"/>
    <x v="4"/>
    <x v="1"/>
    <x v="1"/>
    <n v="3.5849625007211565"/>
    <n v="1"/>
  </r>
  <r>
    <x v="8"/>
    <s v="p9-600_50_0_t_a1_r0-2017_08_31_10_30_13.csv"/>
    <n v="-13.374374999999899"/>
    <n v="22.5263257569754"/>
    <n v="0.3"/>
    <n v="92.254750000000001"/>
    <n v="27.1009380361178"/>
    <x v="4"/>
    <x v="1"/>
    <x v="2"/>
    <n v="3.5849625007211565"/>
    <n v="1"/>
  </r>
  <r>
    <x v="8"/>
    <s v="p9-600_50_0_t_a2_r0-2017_08_31_10_41_15.csv"/>
    <n v="-9.2937499999999993"/>
    <n v="25.171591644898001"/>
    <n v="0.38750000000000001"/>
    <n v="97.947125"/>
    <n v="16.4262376393492"/>
    <x v="4"/>
    <x v="1"/>
    <x v="3"/>
    <n v="3.5849625007211565"/>
    <n v="1"/>
  </r>
  <r>
    <x v="9"/>
    <s v="p10-200_100_0_p_a1_r0-2017_08_31_13_53_18.csv"/>
    <n v="-1.8955"/>
    <n v="15.5779897531741"/>
    <n v="0.48749999999999999"/>
    <n v="153.42037500000001"/>
    <n v="15.447124040072101"/>
    <x v="0"/>
    <x v="0"/>
    <x v="0"/>
    <n v="1"/>
    <n v="1"/>
  </r>
  <r>
    <x v="9"/>
    <s v="p10-200_100_0_p_a2_r0-2017_08_31_13_42_37.csv"/>
    <n v="37.3524999999999"/>
    <n v="12.390246819575401"/>
    <n v="1"/>
    <n v="151.344124999999"/>
    <n v="12.7345888914552"/>
    <x v="0"/>
    <x v="0"/>
    <x v="1"/>
    <n v="1"/>
    <n v="1"/>
  </r>
  <r>
    <x v="9"/>
    <s v="p10-200_100_0_t_a1_r0-2017_08_31_13_31_46.csv"/>
    <n v="7.6223749999999901"/>
    <n v="33.828684213391597"/>
    <n v="0.53749999999999998"/>
    <n v="98.835999999999899"/>
    <n v="29.459949321069701"/>
    <x v="0"/>
    <x v="0"/>
    <x v="2"/>
    <n v="1"/>
    <n v="1"/>
  </r>
  <r>
    <x v="9"/>
    <s v="p10-200_100_0_t_a2_r0-2017_08_31_13_57_39.csv"/>
    <n v="11.692749999999901"/>
    <n v="16.914531546498701"/>
    <n v="0.76249999999999996"/>
    <n v="101.128999999999"/>
    <n v="13.782559413984"/>
    <x v="0"/>
    <x v="0"/>
    <x v="3"/>
    <n v="1"/>
    <n v="1"/>
  </r>
  <r>
    <x v="9"/>
    <s v="p10-200_50_0_p_a1_r0-2017_08_31_13_51_12.csv"/>
    <n v="-5.3932499999999903"/>
    <n v="20.162659966817301"/>
    <n v="0.42499999999999999"/>
    <n v="131.819875"/>
    <n v="20.2216913544435"/>
    <x v="0"/>
    <x v="1"/>
    <x v="0"/>
    <n v="2"/>
    <n v="1"/>
  </r>
  <r>
    <x v="9"/>
    <s v="p10-200_50_0_p_a2_r0-2017_08_31_13_43_02.csv"/>
    <n v="19.512499999999999"/>
    <n v="20.283819629201901"/>
    <n v="0.71250000000000002"/>
    <n v="144.25212500000001"/>
    <n v="19.022798407026599"/>
    <x v="0"/>
    <x v="1"/>
    <x v="1"/>
    <n v="2"/>
    <n v="1"/>
  </r>
  <r>
    <x v="9"/>
    <s v="p10-200_50_0_t_a1_r0-2017_08_31_13_28_01.csv"/>
    <n v="-14.283374999999999"/>
    <n v="22.665812854591699"/>
    <n v="0.22500000000000001"/>
    <n v="84.582624999999993"/>
    <n v="10.447675069572799"/>
    <x v="0"/>
    <x v="1"/>
    <x v="2"/>
    <n v="2"/>
    <n v="1"/>
  </r>
  <r>
    <x v="9"/>
    <s v="p10-200_50_0_t_a2_r0-2017_08_31_14_01_32.csv"/>
    <n v="1.89549999999999"/>
    <n v="19.9985746929624"/>
    <n v="0.58750000000000002"/>
    <n v="76.995249999999999"/>
    <n v="8.9220317157864795"/>
    <x v="0"/>
    <x v="1"/>
    <x v="3"/>
    <n v="2"/>
    <n v="1"/>
  </r>
  <r>
    <x v="9"/>
    <s v="p10-300_100_0_p_a1_r0-2017_08_31_13_50_36.csv"/>
    <n v="-13.9825"/>
    <n v="20.539575488553702"/>
    <n v="0.25"/>
    <n v="214.49787499999999"/>
    <n v="20.804541493009999"/>
    <x v="1"/>
    <x v="0"/>
    <x v="0"/>
    <n v="1.5849625007211563"/>
    <n v="1"/>
  </r>
  <r>
    <x v="9"/>
    <s v="p10-300_100_0_p_a2_r0-2017_08_31_13_36_38.csv"/>
    <n v="4.5699999999999896"/>
    <n v="14.8274797251589"/>
    <n v="0.67500000000000004"/>
    <n v="231.20762500000001"/>
    <n v="16.183835936185599"/>
    <x v="1"/>
    <x v="0"/>
    <x v="1"/>
    <n v="1.5849625007211563"/>
    <n v="1"/>
  </r>
  <r>
    <x v="9"/>
    <s v="p10-300_100_0_t_a1_r0-2017_08_31_13_24_49.csv"/>
    <n v="-19.179230769230699"/>
    <n v="51.858849991927102"/>
    <n v="0.20512820512820501"/>
    <n v="150.78205128205099"/>
    <n v="43.528540839167903"/>
    <x v="1"/>
    <x v="0"/>
    <x v="2"/>
    <n v="1.5849625007211563"/>
    <n v="1"/>
  </r>
  <r>
    <x v="9"/>
    <s v="p10-300_100_0_t_a2_r0-2017_08_31_13_58_03.csv"/>
    <n v="-15.568499999999901"/>
    <n v="19.674335509744601"/>
    <n v="0.22500000000000001"/>
    <n v="136.005875"/>
    <n v="27.849521885202499"/>
    <x v="1"/>
    <x v="0"/>
    <x v="3"/>
    <n v="1.5849625007211563"/>
    <n v="1"/>
  </r>
  <r>
    <x v="9"/>
    <s v="p10-300_50_0_p_a1_r0-2017_08_31_13_53_44.csv"/>
    <n v="-11.049250000000001"/>
    <n v="23.551578650644601"/>
    <n v="0.3125"/>
    <n v="188.239499999999"/>
    <n v="23.804505975760101"/>
    <x v="1"/>
    <x v="1"/>
    <x v="0"/>
    <n v="2.5849625007211561"/>
    <n v="1"/>
  </r>
  <r>
    <x v="9"/>
    <s v="p10-300_50_0_p_a2_r0-2017_08_31_13_40_56.csv"/>
    <n v="8.0966249999999995"/>
    <n v="16.203314008540801"/>
    <n v="0.72499999999999998"/>
    <n v="206.75099999999901"/>
    <n v="16.220163269831701"/>
    <x v="1"/>
    <x v="1"/>
    <x v="1"/>
    <n v="2.5849625007211561"/>
    <n v="1"/>
  </r>
  <r>
    <x v="9"/>
    <s v="p10-300_50_0_t_a1_r0-2017_08_31_13_26_23.csv"/>
    <n v="-30.795124999999999"/>
    <n v="25.3409446348074"/>
    <n v="0.1125"/>
    <n v="109.575249999999"/>
    <n v="17.528255401993"/>
    <x v="1"/>
    <x v="1"/>
    <x v="2"/>
    <n v="2.5849625007211561"/>
    <n v="1"/>
  </r>
  <r>
    <x v="9"/>
    <s v="p10-300_50_0_t_a2_r0-2017_08_31_13_57_04.csv"/>
    <n v="-10.895"/>
    <n v="21.718926329297101"/>
    <n v="0.269230769230769"/>
    <n v="115.308461538461"/>
    <n v="22.8159040390758"/>
    <x v="1"/>
    <x v="1"/>
    <x v="3"/>
    <n v="2.5849625007211561"/>
    <n v="1"/>
  </r>
  <r>
    <x v="9"/>
    <s v="p10-400_100_0_p_a1_r0-2017_08_31_13_48_43.csv"/>
    <n v="-4.3679999999999897"/>
    <n v="23.001181024025598"/>
    <n v="0.41249999999999998"/>
    <n v="255.795874999999"/>
    <n v="22.990219262424901"/>
    <x v="2"/>
    <x v="0"/>
    <x v="0"/>
    <n v="2"/>
    <n v="1"/>
  </r>
  <r>
    <x v="9"/>
    <s v="p10-400_100_0_p_a2_r0-2017_08_31_13_39_25.csv"/>
    <n v="12.2455"/>
    <n v="21.655547782265799"/>
    <n v="0.75"/>
    <n v="277.14037500000001"/>
    <n v="23.042269443554702"/>
    <x v="2"/>
    <x v="0"/>
    <x v="1"/>
    <n v="2"/>
    <n v="1"/>
  </r>
  <r>
    <x v="9"/>
    <s v="p10-400_100_0_t_a1_r0-2017_08_31_13_27_13.csv"/>
    <n v="-6.2232499999999904"/>
    <n v="52.7453498844921"/>
    <n v="0.32500000000000001"/>
    <n v="174.54062500000001"/>
    <n v="63.509782304455797"/>
    <x v="2"/>
    <x v="0"/>
    <x v="2"/>
    <n v="2"/>
    <n v="1"/>
  </r>
  <r>
    <x v="9"/>
    <s v="p10-400_100_0_t_a2_r0-2017_08_31_14_02_53.csv"/>
    <n v="-3.1601249999999999"/>
    <n v="16.912559644665698"/>
    <n v="0.4375"/>
    <n v="123.7325"/>
    <n v="21.818998115174701"/>
    <x v="2"/>
    <x v="0"/>
    <x v="3"/>
    <n v="2"/>
    <n v="1"/>
  </r>
  <r>
    <x v="9"/>
    <s v="p10-400_50_0_p_a1_r0-2017_08_31_13_52_32.csv"/>
    <n v="-19.611000000000001"/>
    <n v="25.301282111782399"/>
    <n v="0.2"/>
    <n v="245.82737499999899"/>
    <n v="25.388153917907701"/>
    <x v="2"/>
    <x v="1"/>
    <x v="0"/>
    <n v="3"/>
    <n v="1"/>
  </r>
  <r>
    <x v="9"/>
    <s v="p10-400_50_0_p_a2_r0-2017_08_31_13_40_11.csv"/>
    <n v="9.1324999999999896"/>
    <n v="18.616224946266598"/>
    <n v="0.63749999999999996"/>
    <n v="254.19887499999999"/>
    <n v="19.623271388440099"/>
    <x v="2"/>
    <x v="1"/>
    <x v="1"/>
    <n v="3"/>
    <n v="1"/>
  </r>
  <r>
    <x v="9"/>
    <s v="p10-400_50_0_t_a1_r0-2017_08_31_13_25_32.csv"/>
    <n v="-22.465"/>
    <n v="53.749515369908202"/>
    <n v="0.13750000000000001"/>
    <n v="167.45012499999899"/>
    <n v="65.963643423740393"/>
    <x v="2"/>
    <x v="1"/>
    <x v="2"/>
    <n v="3"/>
    <n v="1"/>
  </r>
  <r>
    <x v="9"/>
    <s v="p10-400_50_0_t_a2_r0-2017_08_31_14_00_47.csv"/>
    <n v="-0.24149999999999899"/>
    <n v="22.065033259662201"/>
    <n v="0.53749999999999998"/>
    <n v="99.417999999999907"/>
    <n v="12.4662290208386"/>
    <x v="2"/>
    <x v="1"/>
    <x v="3"/>
    <n v="3"/>
    <n v="1"/>
  </r>
  <r>
    <x v="9"/>
    <s v="p10-500_100_0_p_a1_r0-2017_08_31_13_46_42.csv"/>
    <n v="-10.997249999999999"/>
    <n v="29.795344517852101"/>
    <n v="0.3125"/>
    <n v="311.53424999999999"/>
    <n v="29.687084008664399"/>
    <x v="3"/>
    <x v="0"/>
    <x v="0"/>
    <n v="2.3219280948873622"/>
    <n v="1"/>
  </r>
  <r>
    <x v="9"/>
    <s v="p10-500_100_0_p_a2_r0-2017_08_31_13_35_43.csv"/>
    <n v="-1.5333749999999999"/>
    <n v="20.514228290612699"/>
    <n v="0.48749999999999999"/>
    <n v="336.82999999999902"/>
    <n v="20.444187560282199"/>
    <x v="3"/>
    <x v="0"/>
    <x v="1"/>
    <n v="2.3219280948873622"/>
    <n v="1"/>
  </r>
  <r>
    <x v="9"/>
    <s v="p10-500_100_0_t_a1_r0-2017_08_31_13_29_33.csv"/>
    <n v="-21.074749999999899"/>
    <n v="26.918778945886402"/>
    <n v="0.26250000000000001"/>
    <n v="175.300749999999"/>
    <n v="49.645421837642701"/>
    <x v="3"/>
    <x v="0"/>
    <x v="2"/>
    <n v="2.3219280948873622"/>
    <n v="1"/>
  </r>
  <r>
    <x v="9"/>
    <s v="p10-500_100_0_t_a2_r0-2017_08_31_14_01_58.csv"/>
    <n v="-11.789"/>
    <n v="23.745525504818701"/>
    <n v="0.33750000000000002"/>
    <n v="181.099875"/>
    <n v="61.076858843872898"/>
    <x v="3"/>
    <x v="0"/>
    <x v="3"/>
    <n v="2.3219280948873622"/>
    <n v="1"/>
  </r>
  <r>
    <x v="9"/>
    <s v="p10-500_50_0_p_a1_r0-2017_08_31_13_51_36.csv"/>
    <n v="-16.91075"/>
    <n v="26.2850147790998"/>
    <n v="0.22500000000000001"/>
    <n v="293.50187499999998"/>
    <n v="26.442345777830901"/>
    <x v="3"/>
    <x v="1"/>
    <x v="0"/>
    <n v="3.3219280948873626"/>
    <n v="1"/>
  </r>
  <r>
    <x v="9"/>
    <s v="p10-500_50_0_p_a2_r0-2017_08_31_13_38_23.csv"/>
    <n v="7.5385"/>
    <n v="36.501694073700101"/>
    <n v="0.48749999999999999"/>
    <n v="314.35137500000002"/>
    <n v="40.2703705205126"/>
    <x v="3"/>
    <x v="1"/>
    <x v="1"/>
    <n v="3.3219280948873626"/>
    <n v="1"/>
  </r>
  <r>
    <x v="9"/>
    <s v="p10-500_50_0_t_a1_r0-2017_08_31_13_28_32.csv"/>
    <n v="-33.3825316455696"/>
    <n v="87.986899650155095"/>
    <n v="0.189873417721519"/>
    <n v="222.88164556961999"/>
    <n v="99.339031443728999"/>
    <x v="3"/>
    <x v="1"/>
    <x v="2"/>
    <n v="3.3219280948873626"/>
    <n v="1"/>
  </r>
  <r>
    <x v="9"/>
    <s v="p10-500_50_0_t_a2_r0-2017_08_31_14_03_38.csv"/>
    <n v="-14.628124999999899"/>
    <n v="29.0895039100768"/>
    <n v="0.2"/>
    <n v="167.02462499999899"/>
    <n v="84.043865227387997"/>
    <x v="3"/>
    <x v="1"/>
    <x v="3"/>
    <n v="3.3219280948873626"/>
    <n v="1"/>
  </r>
  <r>
    <x v="9"/>
    <s v="p10-600_100_0_p_a1_r0-2017_08_31_13_49_29.csv"/>
    <n v="-15.650124999999999"/>
    <n v="32.007677809150302"/>
    <n v="0.35"/>
    <n v="378.89024999999901"/>
    <n v="58.922812835416302"/>
    <x v="4"/>
    <x v="0"/>
    <x v="0"/>
    <n v="2.5849625007211561"/>
    <n v="1"/>
  </r>
  <r>
    <x v="9"/>
    <s v="p10-600_100_0_p_a2_r0-2017_08_31_13_37_18.csv"/>
    <n v="0.52562500000000101"/>
    <n v="27.043512615956001"/>
    <n v="0.45"/>
    <n v="384.35487499999999"/>
    <n v="27.1607877736337"/>
    <x v="4"/>
    <x v="0"/>
    <x v="1"/>
    <n v="2.5849625007211561"/>
    <n v="1"/>
  </r>
  <r>
    <x v="9"/>
    <s v="p10-600_100_0_t_a1_r0-2017_08_31_13_30_33.csv"/>
    <n v="-20.260124999999999"/>
    <n v="47.834733706109098"/>
    <n v="0.27500000000000002"/>
    <n v="153.18662499999999"/>
    <n v="64.572206210252503"/>
    <x v="4"/>
    <x v="0"/>
    <x v="2"/>
    <n v="2.5849625007211561"/>
    <n v="1"/>
  </r>
  <r>
    <x v="9"/>
    <s v="p10-600_100_0_t_a2_r0-2017_08_31_13_58_38.csv"/>
    <n v="-8.1142499999999895"/>
    <n v="27.227437483859902"/>
    <n v="0.42499999999999999"/>
    <n v="309.18212499999998"/>
    <n v="127.004434210914"/>
    <x v="4"/>
    <x v="0"/>
    <x v="3"/>
    <n v="2.5849625007211561"/>
    <n v="1"/>
  </r>
  <r>
    <x v="9"/>
    <s v="p10-600_50_0_p_a1_r0-2017_08_31_13_47_38.csv"/>
    <n v="-29.893125000000001"/>
    <n v="38.038109002477697"/>
    <n v="0.17499999999999999"/>
    <n v="356.17474999999899"/>
    <n v="38.075337226838798"/>
    <x v="4"/>
    <x v="1"/>
    <x v="0"/>
    <n v="3.5849625007211565"/>
    <n v="1"/>
  </r>
  <r>
    <x v="9"/>
    <s v="p10-600_50_0_p_a2_r0-2017_08_31_13_41_31.csv"/>
    <n v="6.1447499999999904"/>
    <n v="20.194639076683099"/>
    <n v="0.58750000000000002"/>
    <n v="358.44824999999901"/>
    <n v="21.363802785026301"/>
    <x v="4"/>
    <x v="1"/>
    <x v="1"/>
    <n v="3.5849625007211565"/>
    <n v="1"/>
  </r>
  <r>
    <x v="9"/>
    <s v="p10-600_50_0_t_a1_r0-2017_08_31_13_23_38.csv"/>
    <n v="-72.720624999999998"/>
    <n v="97.666947304906401"/>
    <n v="0.1"/>
    <n v="308.58024999999998"/>
    <n v="126.785441947951"/>
    <x v="4"/>
    <x v="1"/>
    <x v="2"/>
    <n v="3.5849625007211565"/>
    <n v="1"/>
  </r>
  <r>
    <x v="9"/>
    <s v="p10-600_50_0_t_a2_r0-2017_08_31_13_59_43.csv"/>
    <n v="-3.1068750000000001"/>
    <n v="23.937245382131401"/>
    <n v="0.41249999999999998"/>
    <n v="281.563749999999"/>
    <n v="109.838649850303"/>
    <x v="4"/>
    <x v="1"/>
    <x v="3"/>
    <n v="3.5849625007211565"/>
    <n v="1"/>
  </r>
  <r>
    <x v="10"/>
    <s v="p11-200_100_0_p_a1_r0-2017_09_04_13_48_23.csv"/>
    <n v="11.393875"/>
    <n v="13.498472088883799"/>
    <n v="0.8125"/>
    <n v="103.5425"/>
    <n v="9.9483024305657306"/>
    <x v="0"/>
    <x v="0"/>
    <x v="0"/>
    <n v="1"/>
    <n v="1"/>
  </r>
  <r>
    <x v="10"/>
    <s v="p11-200_100_0_p_a2_r0-2017_09_04_13_16_47.csv"/>
    <n v="23.513624999999902"/>
    <n v="28.983680936164301"/>
    <n v="0.77500000000000002"/>
    <n v="156.03399999999999"/>
    <n v="38.778614841172399"/>
    <x v="0"/>
    <x v="0"/>
    <x v="1"/>
    <n v="1"/>
    <n v="1"/>
  </r>
  <r>
    <x v="10"/>
    <s v="p11-200_100_0_t_a1_r0-2017_09_04_13_37_32.csv"/>
    <n v="5.7689999999999904"/>
    <n v="21.112425050192499"/>
    <n v="0.57499999999999996"/>
    <n v="99.456999999999994"/>
    <n v="11.574075492236901"/>
    <x v="0"/>
    <x v="0"/>
    <x v="2"/>
    <n v="1"/>
    <n v="1"/>
  </r>
  <r>
    <x v="10"/>
    <s v="p11-200_100_0_t_a2_r0-2017_09_04_13_33_46.csv"/>
    <n v="17.196749999999899"/>
    <n v="32.366537418103498"/>
    <n v="0.75"/>
    <n v="117.267249999999"/>
    <n v="34.627311546487398"/>
    <x v="0"/>
    <x v="0"/>
    <x v="3"/>
    <n v="1"/>
    <n v="1"/>
  </r>
  <r>
    <x v="10"/>
    <s v="p11-200_50_0_p_a1_r0-2017_09_04_13_48_01.csv"/>
    <n v="-1.2337499999999899"/>
    <n v="12.606603763008399"/>
    <n v="0.51249999999999996"/>
    <n v="88.876750000000001"/>
    <n v="8.1813138882150191"/>
    <x v="0"/>
    <x v="1"/>
    <x v="0"/>
    <n v="2"/>
    <n v="1"/>
  </r>
  <r>
    <x v="10"/>
    <s v="p11-200_50_0_p_a2_r0-2017_09_04_13_23_36.csv"/>
    <n v="16.212875"/>
    <n v="57.699350087192201"/>
    <n v="0.36249999999999999"/>
    <n v="129.05987500000001"/>
    <n v="29.9068058932139"/>
    <x v="0"/>
    <x v="1"/>
    <x v="1"/>
    <n v="2"/>
    <n v="0"/>
  </r>
  <r>
    <x v="10"/>
    <s v="p11-200_50_0_t_a1_r0-2017_09_04_13_43_00.csv"/>
    <n v="8.7432499999999909"/>
    <n v="20.497870302485001"/>
    <n v="0.73750000000000004"/>
    <n v="89.8167499999999"/>
    <n v="15.1932653480909"/>
    <x v="0"/>
    <x v="1"/>
    <x v="2"/>
    <n v="2"/>
    <n v="1"/>
  </r>
  <r>
    <x v="10"/>
    <s v="p11-200_50_0_t_a2_r0-2017_09_04_13_28_39.csv"/>
    <n v="18.414625000000001"/>
    <n v="14.0618719365301"/>
    <n v="0.91249999999999998"/>
    <n v="88.110249999999994"/>
    <n v="11.2527689897864"/>
    <x v="0"/>
    <x v="1"/>
    <x v="3"/>
    <n v="2"/>
    <n v="1"/>
  </r>
  <r>
    <x v="10"/>
    <s v="p11-300_100_0_p_a1_r0-2017_09_04_13_51_55.csv"/>
    <n v="-25.2605"/>
    <n v="32.034329043231097"/>
    <n v="0.22500000000000001"/>
    <n v="128.77012500000001"/>
    <n v="25.2689253577269"/>
    <x v="1"/>
    <x v="0"/>
    <x v="0"/>
    <n v="1.5849625007211563"/>
    <n v="1"/>
  </r>
  <r>
    <x v="10"/>
    <s v="p11-300_100_0_p_a2_r0-2017_09_04_13_23_02.csv"/>
    <n v="50.993749999999999"/>
    <n v="22.6637066350034"/>
    <n v="0.98750000000000004"/>
    <n v="216.44049999999999"/>
    <n v="36.392012925228499"/>
    <x v="1"/>
    <x v="0"/>
    <x v="1"/>
    <n v="1.5849625007211563"/>
    <n v="1"/>
  </r>
  <r>
    <x v="10"/>
    <s v="p11-300_100_0_t_a1_r0-2017_09_04_13_43_22.csv"/>
    <n v="-15.777749999999999"/>
    <n v="52.954449859643503"/>
    <n v="0.125"/>
    <n v="129.89362499999899"/>
    <n v="37.080007694300299"/>
    <x v="1"/>
    <x v="0"/>
    <x v="2"/>
    <n v="1.5849625007211563"/>
    <n v="0"/>
  </r>
  <r>
    <x v="10"/>
    <s v="p11-300_100_0_t_a2_r0-2017_09_04_13_29_01.csv"/>
    <n v="-18.719000000000001"/>
    <n v="42.088493635434297"/>
    <n v="0.1875"/>
    <n v="153.12574999999899"/>
    <n v="44.9690280019204"/>
    <x v="1"/>
    <x v="0"/>
    <x v="3"/>
    <n v="1.5849625007211563"/>
    <n v="1"/>
  </r>
  <r>
    <x v="10"/>
    <s v="p11-300_50_0_p_a1_r0-2017_09_04_13_51_23.csv"/>
    <n v="-24.946249999999999"/>
    <n v="38.623422827832002"/>
    <n v="0.16250000000000001"/>
    <n v="100.12775000000001"/>
    <n v="27.747142509409802"/>
    <x v="1"/>
    <x v="1"/>
    <x v="0"/>
    <n v="2.5849625007211561"/>
    <n v="1"/>
  </r>
  <r>
    <x v="10"/>
    <s v="p11-300_50_0_p_a2_r0-2017_09_04_13_21_35.csv"/>
    <n v="36.524749999999997"/>
    <n v="26.099174937869201"/>
    <n v="0.65"/>
    <n v="184.48674999999901"/>
    <n v="34.196056270241101"/>
    <x v="1"/>
    <x v="1"/>
    <x v="1"/>
    <n v="2.5849625007211561"/>
    <n v="1"/>
  </r>
  <r>
    <x v="10"/>
    <s v="p11-300_50_0_t_a1_r0-2017_09_04_13_41_35.csv"/>
    <n v="-21.359624999999902"/>
    <n v="30.4162869382404"/>
    <n v="0.1875"/>
    <n v="86.155124999999998"/>
    <n v="15.4157513597091"/>
    <x v="1"/>
    <x v="1"/>
    <x v="2"/>
    <n v="2.5849625007211561"/>
    <n v="1"/>
  </r>
  <r>
    <x v="10"/>
    <s v="p11-300_50_0_t_a2_r0-2017_09_04_13_28_06.csv"/>
    <n v="-44.196999999999903"/>
    <n v="42.8212447974133"/>
    <n v="7.4999999999999997E-2"/>
    <n v="121.68675"/>
    <n v="42.703681538451598"/>
    <x v="1"/>
    <x v="1"/>
    <x v="3"/>
    <n v="2.5849625007211561"/>
    <n v="1"/>
  </r>
  <r>
    <x v="10"/>
    <s v="p11-400_100_0_p_a1_r0-2017_09_04_13_50_41.csv"/>
    <n v="2.7567499999999998"/>
    <n v="24.6142252455262"/>
    <n v="0.53749999999999998"/>
    <n v="105.631624999999"/>
    <n v="14.848224762892499"/>
    <x v="2"/>
    <x v="0"/>
    <x v="0"/>
    <n v="2"/>
    <n v="1"/>
  </r>
  <r>
    <x v="10"/>
    <s v="p11-400_100_0_p_a2_r0-2017_09_04_13_19_16.csv"/>
    <n v="50.60275"/>
    <n v="28.6108174024703"/>
    <n v="0.91249999999999998"/>
    <n v="213.43437499999999"/>
    <n v="35.010498027154199"/>
    <x v="2"/>
    <x v="0"/>
    <x v="1"/>
    <n v="2"/>
    <n v="1"/>
  </r>
  <r>
    <x v="10"/>
    <s v="p11-400_100_0_t_a1_r0-2017_09_04_13_39_50.csv"/>
    <n v="-3.4933749999999999"/>
    <n v="68.924796335276696"/>
    <n v="0.21249999999999999"/>
    <n v="135.83937499999999"/>
    <n v="62.226176090608099"/>
    <x v="2"/>
    <x v="0"/>
    <x v="2"/>
    <n v="2"/>
    <n v="1"/>
  </r>
  <r>
    <x v="10"/>
    <s v="p11-400_100_0_t_a2_r0-2017_09_04_13_30_26.csv"/>
    <n v="54.956000000000003"/>
    <n v="55.018388689600798"/>
    <n v="0.5625"/>
    <n v="146.018"/>
    <n v="56.0412757126388"/>
    <x v="2"/>
    <x v="0"/>
    <x v="3"/>
    <n v="2"/>
    <n v="1"/>
  </r>
  <r>
    <x v="10"/>
    <s v="p11-400_50_0_p_a1_r0-2017_09_04_13_46_15.csv"/>
    <n v="-16.844249999999899"/>
    <n v="25.884602748303799"/>
    <n v="0.23749999999999999"/>
    <n v="133.65625"/>
    <n v="21.197251671796899"/>
    <x v="2"/>
    <x v="1"/>
    <x v="0"/>
    <n v="3"/>
    <n v="1"/>
  </r>
  <r>
    <x v="10"/>
    <s v="p11-400_50_0_p_a2_r0-2017_09_04_13_20_00.csv"/>
    <n v="7.6861249999999899"/>
    <n v="34.463210329775897"/>
    <n v="0.53749999999999998"/>
    <n v="197.97725"/>
    <n v="61.505309262188902"/>
    <x v="2"/>
    <x v="1"/>
    <x v="1"/>
    <n v="3"/>
    <n v="1"/>
  </r>
  <r>
    <x v="10"/>
    <s v="p11-400_50_0_t_a1_r0-2017_09_04_13_36_49.csv"/>
    <n v="-13.519"/>
    <n v="41.226893698167402"/>
    <n v="0.2"/>
    <n v="100.225999999999"/>
    <n v="51.943104056265199"/>
    <x v="2"/>
    <x v="1"/>
    <x v="2"/>
    <n v="3"/>
    <n v="1"/>
  </r>
  <r>
    <x v="10"/>
    <s v="p11-400_50_0_t_a2_r0-2017_09_04_13_32_01.csv"/>
    <n v="-14.601875"/>
    <n v="35.532135352865701"/>
    <n v="0.16250000000000001"/>
    <n v="122.44949999999901"/>
    <n v="41.417766957550903"/>
    <x v="2"/>
    <x v="1"/>
    <x v="3"/>
    <n v="3"/>
    <n v="1"/>
  </r>
  <r>
    <x v="10"/>
    <s v="p11-500_100_0_p_a1_r0-2017_09_04_13_52_28.csv"/>
    <n v="97.2"/>
    <n v="91.140182932666903"/>
    <n v="0.25"/>
    <n v="88.903874999999999"/>
    <n v="23.458999418866401"/>
    <x v="3"/>
    <x v="0"/>
    <x v="0"/>
    <n v="2.3219280948873622"/>
    <n v="0"/>
  </r>
  <r>
    <x v="10"/>
    <s v="p11-500_100_0_p_a2_r0-2017_09_04_13_20_42.csv"/>
    <n v="15.55125"/>
    <n v="43.147216925747301"/>
    <n v="0.65"/>
    <n v="257.98325"/>
    <n v="78.9494628191826"/>
    <x v="3"/>
    <x v="0"/>
    <x v="1"/>
    <n v="2.3219280948873622"/>
    <n v="1"/>
  </r>
  <r>
    <x v="10"/>
    <s v="p11-500_100_0_t_a1_r0-2017_09_04_13_42_08.csv"/>
    <n v="100.773249999999"/>
    <n v="111.18187391359"/>
    <n v="0.25"/>
    <n v="253.22587499999901"/>
    <n v="178.128254578644"/>
    <x v="3"/>
    <x v="0"/>
    <x v="2"/>
    <n v="2.3219280948873622"/>
    <n v="0"/>
  </r>
  <r>
    <x v="10"/>
    <s v="p11-500_100_0_t_a2_r0-2017_09_04_13_31_09.csv"/>
    <n v="11.612874999999899"/>
    <n v="48.771427090914301"/>
    <n v="0.51249999999999996"/>
    <n v="146.18912499999999"/>
    <n v="44.916484868969597"/>
    <x v="3"/>
    <x v="0"/>
    <x v="3"/>
    <n v="2.3219280948873622"/>
    <n v="1"/>
  </r>
  <r>
    <x v="10"/>
    <s v="p11-500_50_0_p_a1_r0-2017_09_04_13_48_45.csv"/>
    <n v="12.425000000000001"/>
    <n v="44.524535370961402"/>
    <n v="0.38750000000000001"/>
    <n v="119.89725"/>
    <n v="50.477361459742497"/>
    <x v="3"/>
    <x v="1"/>
    <x v="0"/>
    <n v="3.3219280948873626"/>
    <n v="1"/>
  </r>
  <r>
    <x v="10"/>
    <s v="p11-500_50_0_p_a2_r0-2017_09_04_13_22_09.csv"/>
    <n v="0.67912499999999998"/>
    <n v="46.410422757009798"/>
    <n v="0.35"/>
    <n v="201.08799999999999"/>
    <n v="39.709253877402404"/>
    <x v="3"/>
    <x v="1"/>
    <x v="1"/>
    <n v="3.3219280948873626"/>
    <n v="1"/>
  </r>
  <r>
    <x v="10"/>
    <s v="p11-500_50_0_t_a1_r0-2017_09_04_13_38_57.csv"/>
    <n v="-15.921250000000001"/>
    <n v="50.348537103251502"/>
    <n v="0.26250000000000001"/>
    <n v="122.52037499999901"/>
    <n v="66.062751597321196"/>
    <x v="3"/>
    <x v="1"/>
    <x v="2"/>
    <n v="3.3219280948873626"/>
    <n v="1"/>
  </r>
  <r>
    <x v="10"/>
    <s v="p11-500_50_0_t_a2_r0-2017_09_04_13_29_34.csv"/>
    <n v="-16.4514999999999"/>
    <n v="44.783163915136598"/>
    <n v="0.33750000000000002"/>
    <n v="151.87574999999899"/>
    <n v="57.7460790611579"/>
    <x v="3"/>
    <x v="1"/>
    <x v="3"/>
    <n v="3.3219280948873626"/>
    <n v="1"/>
  </r>
  <r>
    <x v="10"/>
    <s v="p11-600_100_0_p_a1_r0-2017_09_04_13_46_58.csv"/>
    <n v="78.514874999999904"/>
    <n v="70.587507853616501"/>
    <n v="0.58750000000000002"/>
    <n v="124.88149999999899"/>
    <n v="26.895613680486999"/>
    <x v="4"/>
    <x v="0"/>
    <x v="0"/>
    <n v="2.5849625007211561"/>
    <n v="1"/>
  </r>
  <r>
    <x v="10"/>
    <s v="p11-600_100_0_p_a2_r0-2017_09_04_13_17_10.csv"/>
    <n v="4.8631249999999904"/>
    <n v="48.486138214796703"/>
    <n v="0.48749999999999999"/>
    <n v="239.18899999999999"/>
    <n v="60.823868559143698"/>
    <x v="4"/>
    <x v="0"/>
    <x v="1"/>
    <n v="2.5849625007211561"/>
    <n v="1"/>
  </r>
  <r>
    <x v="10"/>
    <s v="p11-600_100_0_t_a1_r0-2017_09_04_13_40_32.csv"/>
    <n v="95.967124999999896"/>
    <n v="68.785171933959504"/>
    <n v="0.5"/>
    <n v="97.338749999999905"/>
    <n v="28.298035063189399"/>
    <x v="4"/>
    <x v="0"/>
    <x v="2"/>
    <n v="2.5849625007211561"/>
    <n v="1"/>
  </r>
  <r>
    <x v="10"/>
    <s v="p11-600_100_0_t_a2_r0-2017_09_04_13_32_44.csv"/>
    <n v="91.560374999999894"/>
    <n v="71.060687944245004"/>
    <n v="0.45"/>
    <n v="129.31674999999899"/>
    <n v="56.8928369782831"/>
    <x v="4"/>
    <x v="0"/>
    <x v="3"/>
    <n v="2.5849625007211561"/>
    <n v="1"/>
  </r>
  <r>
    <x v="10"/>
    <s v="p11-600_50_0_p_a1_r0-2017_09_04_13_49_38.csv"/>
    <n v="2.9569999999999901"/>
    <n v="41.342337905590099"/>
    <n v="0.27500000000000002"/>
    <n v="95.479499999999902"/>
    <n v="18.53841794086"/>
    <x v="4"/>
    <x v="1"/>
    <x v="0"/>
    <n v="3.5849625007211565"/>
    <n v="1"/>
  </r>
  <r>
    <x v="10"/>
    <s v="p11-600_50_0_p_a2_r0-2017_09_04_13_18_13.csv"/>
    <n v="12.1393749999999"/>
    <n v="48.577117101155402"/>
    <n v="0.38750000000000001"/>
    <n v="270.90237500000001"/>
    <n v="98.8723936349746"/>
    <x v="4"/>
    <x v="1"/>
    <x v="1"/>
    <n v="3.5849625007211565"/>
    <n v="1"/>
  </r>
  <r>
    <x v="10"/>
    <s v="p11-600_50_0_t_a1_r0-2017_09_04_13_37_54.csv"/>
    <n v="13.391874999999899"/>
    <n v="61.863790966399499"/>
    <n v="0.2"/>
    <n v="113.38925"/>
    <n v="53.1359651454408"/>
    <x v="4"/>
    <x v="1"/>
    <x v="2"/>
    <n v="3.5849625007211565"/>
    <n v="1"/>
  </r>
  <r>
    <x v="10"/>
    <s v="p11-600_50_0_t_a2_r0-2017_09_04_13_27_03.csv"/>
    <n v="-14.132025316455699"/>
    <n v="52.1024526835822"/>
    <n v="0.164556962025316"/>
    <n v="141.12924050632901"/>
    <n v="80.894915797933805"/>
    <x v="4"/>
    <x v="1"/>
    <x v="3"/>
    <n v="3.5849625007211565"/>
    <n v="1"/>
  </r>
  <r>
    <x v="11"/>
    <s v="p12-200_100_0_p_a1_r0-2017_09_06_16_53_26.csv"/>
    <n v="2.6678481012658102"/>
    <n v="33.130544538918699"/>
    <n v="0.60759493670886"/>
    <n v="148.08037974683501"/>
    <n v="26.740631078729301"/>
    <x v="0"/>
    <x v="0"/>
    <x v="0"/>
    <n v="1"/>
    <n v="1"/>
  </r>
  <r>
    <x v="11"/>
    <s v="p12-200_100_0_p_a2_r0-2017_09_06_16_59_42.csv"/>
    <n v="18.259220779220701"/>
    <n v="57.7300346050191"/>
    <n v="0.51948051948051899"/>
    <n v="178.27103896103799"/>
    <n v="23.965824616939599"/>
    <x v="0"/>
    <x v="0"/>
    <x v="1"/>
    <n v="1"/>
    <n v="0"/>
  </r>
  <r>
    <x v="11"/>
    <s v="p12-200_100_0_t_a1_r0-2017_09_06_17_11_11.csv"/>
    <n v="11.8874683544303"/>
    <n v="57.303594237867003"/>
    <n v="0.341772151898734"/>
    <n v="151.11835443037899"/>
    <n v="42.705238508012997"/>
    <x v="0"/>
    <x v="0"/>
    <x v="2"/>
    <n v="1"/>
    <n v="0"/>
  </r>
  <r>
    <x v="11"/>
    <s v="p12-200_100_0_t_a2_r0-2017_09_06_16_42_40.csv"/>
    <n v="12.067"/>
    <n v="15.6677744431045"/>
    <n v="0.8"/>
    <n v="117.84162499999999"/>
    <n v="17.7297132974387"/>
    <x v="0"/>
    <x v="0"/>
    <x v="3"/>
    <n v="1"/>
    <n v="1"/>
  </r>
  <r>
    <x v="11"/>
    <s v="p12-200_50_0_p_a1_r0-2017_09_06_16_51_27.csv"/>
    <n v="-35.485443037974598"/>
    <n v="23.507494457933898"/>
    <n v="8.8607594936708806E-2"/>
    <n v="143.82708860759399"/>
    <n v="31.2206927952023"/>
    <x v="0"/>
    <x v="1"/>
    <x v="0"/>
    <n v="2"/>
    <n v="1"/>
  </r>
  <r>
    <x v="11"/>
    <s v="p12-200_50_0_p_a2_r0-2017_09_06_17_03_02.csv"/>
    <n v="19.197260273972599"/>
    <n v="39.191805170136"/>
    <n v="0.50684931506849296"/>
    <n v="158.27109589041001"/>
    <n v="28.661829447754599"/>
    <x v="0"/>
    <x v="1"/>
    <x v="1"/>
    <n v="2"/>
    <n v="0"/>
  </r>
  <r>
    <x v="11"/>
    <s v="p12-200_50_0_t_a1_r0-2017_09_06_17_10_46.csv"/>
    <n v="-1.46724999999999"/>
    <n v="41.021912436373498"/>
    <n v="0.41249999999999998"/>
    <n v="131.25949999999901"/>
    <n v="44.189065697862397"/>
    <x v="0"/>
    <x v="1"/>
    <x v="2"/>
    <n v="2"/>
    <n v="0"/>
  </r>
  <r>
    <x v="11"/>
    <s v="p12-200_50_0_t_a2_r0-2017_09_06_16_37_25.csv"/>
    <n v="-0.300886075949368"/>
    <n v="62.767621867576501"/>
    <n v="0.20253164556962"/>
    <n v="154.45974683544199"/>
    <n v="43.741030269642998"/>
    <x v="0"/>
    <x v="1"/>
    <x v="3"/>
    <n v="2"/>
    <n v="0"/>
  </r>
  <r>
    <x v="11"/>
    <s v="p12-300_100_0_p_a1_r0-2017_09_06_16_52_50.csv"/>
    <n v="-46.894605263157899"/>
    <n v="60.388685883523898"/>
    <n v="0.13157894736842099"/>
    <n v="249.69868421052601"/>
    <n v="61.827009860324701"/>
    <x v="1"/>
    <x v="0"/>
    <x v="0"/>
    <n v="1.5849625007211563"/>
    <n v="0"/>
  </r>
  <r>
    <x v="11"/>
    <s v="p12-300_100_0_p_a2_r0-2017_09_06_17_03_30.csv"/>
    <n v="-7.5255844155844098"/>
    <n v="39.531761831337903"/>
    <n v="0.42857142857142799"/>
    <n v="250.017402597402"/>
    <n v="58.8587634936952"/>
    <x v="1"/>
    <x v="0"/>
    <x v="1"/>
    <n v="1.5849625007211563"/>
    <n v="1"/>
  </r>
  <r>
    <x v="11"/>
    <s v="p12-300_100_0_t_a1_r0-2017_09_06_17_15_04.csv"/>
    <n v="-29.4334177215189"/>
    <n v="61.661665540106299"/>
    <n v="0.367088607594936"/>
    <n v="234.40227848101199"/>
    <n v="67.878790687432399"/>
    <x v="1"/>
    <x v="0"/>
    <x v="2"/>
    <n v="1.5849625007211563"/>
    <n v="0"/>
  </r>
  <r>
    <x v="11"/>
    <s v="p12-300_100_0_t_a2_r0-2017_09_06_16_37_52.csv"/>
    <n v="-35.979230769230703"/>
    <n v="54.774875575213102"/>
    <n v="0.17948717948717899"/>
    <n v="211.87269230769201"/>
    <n v="66.061583053783906"/>
    <x v="1"/>
    <x v="0"/>
    <x v="3"/>
    <n v="1.5849625007211563"/>
    <n v="0"/>
  </r>
  <r>
    <x v="11"/>
    <s v="p12-300_50_0_p_a1_r0-2017_09_06_16_53_52.csv"/>
    <n v="-77.464473684210503"/>
    <n v="42.966499936907297"/>
    <n v="3.94736842105263E-2"/>
    <n v="208.85118421052599"/>
    <n v="75.349970662640601"/>
    <x v="1"/>
    <x v="1"/>
    <x v="0"/>
    <n v="2.5849625007211561"/>
    <n v="1"/>
  </r>
  <r>
    <x v="11"/>
    <s v="p12-300_50_0_p_a2_r0-2017_09_06_16_58_08.csv"/>
    <n v="2.90986842105263"/>
    <n v="33.789152241410399"/>
    <n v="0.355263157894736"/>
    <n v="252.07039473684199"/>
    <n v="30.303119495523401"/>
    <x v="1"/>
    <x v="1"/>
    <x v="1"/>
    <n v="2.5849625007211561"/>
    <n v="1"/>
  </r>
  <r>
    <x v="11"/>
    <s v="p12-300_50_0_t_a1_r0-2017_09_06_17_11_34.csv"/>
    <n v="-79.3972499999999"/>
    <n v="29.105521682964199"/>
    <n v="1.2500000000000001E-2"/>
    <n v="150.00512499999999"/>
    <n v="53.391248463436099"/>
    <x v="1"/>
    <x v="1"/>
    <x v="2"/>
    <n v="2.5849625007211561"/>
    <n v="1"/>
  </r>
  <r>
    <x v="11"/>
    <s v="p12-300_50_0_t_a2_r0-2017_09_06_16_41_14.csv"/>
    <n v="-38.032405063291101"/>
    <n v="38.678097331732999"/>
    <n v="0.20253164556962"/>
    <n v="125.09189873417699"/>
    <n v="48.493971753144798"/>
    <x v="1"/>
    <x v="1"/>
    <x v="3"/>
    <n v="2.5849625007211561"/>
    <n v="1"/>
  </r>
  <r>
    <x v="11"/>
    <s v="p12-400_100_0_p_a1_r0-2017_09_06_16_49_42.csv"/>
    <n v="-86.489746835443"/>
    <n v="25.582983069234"/>
    <n v="0"/>
    <n v="231.89556962025301"/>
    <n v="61.741002619186197"/>
    <x v="2"/>
    <x v="0"/>
    <x v="0"/>
    <n v="2"/>
    <n v="1"/>
  </r>
  <r>
    <x v="11"/>
    <s v="p12-400_100_0_p_a2_r0-2017_09_06_17_04_06.csv"/>
    <n v="1.5411688311688201"/>
    <n v="46.905012579972002"/>
    <n v="0.46753246753246702"/>
    <n v="339.324285714285"/>
    <n v="60.886706489078499"/>
    <x v="2"/>
    <x v="0"/>
    <x v="1"/>
    <n v="2"/>
    <m/>
  </r>
  <r>
    <x v="11"/>
    <s v="p12-400_100_0_t_a1_r0-2017_09_06_17_12_07.csv"/>
    <n v="-86.416124999999994"/>
    <n v="43.615578882256898"/>
    <n v="0.05"/>
    <n v="225.08012500000001"/>
    <n v="77.786315899612902"/>
    <x v="2"/>
    <x v="0"/>
    <x v="2"/>
    <n v="2"/>
    <n v="1"/>
  </r>
  <r>
    <x v="11"/>
    <s v="p12-400_100_0_t_a2_r0-2017_09_06_16_41_52.csv"/>
    <n v="-47.496374999999901"/>
    <n v="35.458493243641499"/>
    <n v="0.1125"/>
    <n v="175.04737499999999"/>
    <n v="55.9859859193296"/>
    <x v="2"/>
    <x v="0"/>
    <x v="3"/>
    <n v="2"/>
    <n v="1"/>
  </r>
  <r>
    <x v="11"/>
    <s v="p12-400_50_0_p_a1_r0-2017_09_06_16_48_58.csv"/>
    <n v="-103.76051948051899"/>
    <n v="40.4951338714"/>
    <n v="1.2987012987012899E-2"/>
    <n v="258.23896103896101"/>
    <n v="86.004129281482804"/>
    <x v="2"/>
    <x v="1"/>
    <x v="0"/>
    <n v="3"/>
    <n v="1"/>
  </r>
  <r>
    <x v="11"/>
    <s v="p12-400_50_0_p_a2_r0-2017_09_06_17_01_04.csv"/>
    <n v="-5.8418749999999999"/>
    <n v="40.051322140902798"/>
    <n v="0.4375"/>
    <n v="264.91149999999902"/>
    <n v="59.030047880295598"/>
    <x v="2"/>
    <x v="1"/>
    <x v="1"/>
    <n v="3"/>
    <n v="1"/>
  </r>
  <r>
    <x v="11"/>
    <s v="p12-400_50_0_t_a1_r0-2017_09_06_17_15_43.csv"/>
    <n v="-66.652278481012601"/>
    <n v="71.656127776855698"/>
    <n v="7.5949367088607597E-2"/>
    <n v="236.99708860759401"/>
    <n v="105.785901601299"/>
    <x v="2"/>
    <x v="1"/>
    <x v="2"/>
    <n v="3"/>
    <n v="0"/>
  </r>
  <r>
    <x v="11"/>
    <s v="p12-400_50_0_t_a2_r0-2017_09_06_16_38_26.csv"/>
    <n v="-39.129249999999999"/>
    <n v="33.314004741812397"/>
    <n v="0.1"/>
    <n v="122.10724999999999"/>
    <n v="43.671089062874302"/>
    <x v="2"/>
    <x v="1"/>
    <x v="3"/>
    <n v="3"/>
    <n v="1"/>
  </r>
  <r>
    <x v="11"/>
    <s v="p12-500_100_0_p_a1_r0-2017_09_06_16_51_55.csv"/>
    <n v="-140.44099999999901"/>
    <n v="46.525227151514201"/>
    <n v="0"/>
    <n v="380.74450000000002"/>
    <n v="123.026686646637"/>
    <x v="3"/>
    <x v="0"/>
    <x v="0"/>
    <n v="2.3219280948873622"/>
    <n v="1"/>
  </r>
  <r>
    <x v="11"/>
    <s v="p12-500_100_0_p_a2_r0-2017_09_06_16_58_46.csv"/>
    <n v="39.175063291139203"/>
    <n v="51.7147560136655"/>
    <n v="0.582278481012658"/>
    <n v="389.79215189873401"/>
    <n v="64.486634856504693"/>
    <x v="3"/>
    <x v="0"/>
    <x v="1"/>
    <n v="2.3219280948873622"/>
    <n v="1"/>
  </r>
  <r>
    <x v="11"/>
    <s v="p12-500_100_0_t_a1_r0-2017_09_06_17_13_57.csv"/>
    <n v="-104.89775"/>
    <n v="73.500180968739798"/>
    <n v="6.25E-2"/>
    <n v="318.00062500000001"/>
    <n v="100.48680428722599"/>
    <x v="3"/>
    <x v="0"/>
    <x v="2"/>
    <n v="2.3219280948873622"/>
    <n v="1"/>
  </r>
  <r>
    <x v="11"/>
    <s v="p12-500_100_0_t_a2_r0-2017_09_06_16_40_16.csv"/>
    <n v="-79.078999999999994"/>
    <n v="59.523078037010102"/>
    <n v="6.25E-2"/>
    <n v="245.49125000000001"/>
    <n v="93.609843037137296"/>
    <x v="3"/>
    <x v="0"/>
    <x v="3"/>
    <n v="2.3219280948873622"/>
    <n v="1"/>
  </r>
  <r>
    <x v="11"/>
    <s v="p12-500_50_0_p_a1_r0-2017_09_06_16_50_26.csv"/>
    <n v="-107.347974683544"/>
    <n v="73.475990574028998"/>
    <n v="2.53164556962025E-2"/>
    <n v="294.737848101265"/>
    <n v="141.46919234934799"/>
    <x v="3"/>
    <x v="1"/>
    <x v="0"/>
    <n v="3.3219280948873626"/>
    <n v="1"/>
  </r>
  <r>
    <x v="11"/>
    <s v="p12-500_50_0_p_a2_r0-2017_09_06_17_00_05.csv"/>
    <n v="-16.0409333333333"/>
    <n v="52.426328835127201"/>
    <n v="0.22666666666666599"/>
    <n v="319.22653333333301"/>
    <n v="91.403088984903604"/>
    <x v="3"/>
    <x v="1"/>
    <x v="1"/>
    <n v="3.3219280948873626"/>
    <n v="1"/>
  </r>
  <r>
    <x v="11"/>
    <s v="p12-500_50_0_t_a1_r0-2017_09_06_17_17_23.csv"/>
    <n v="-121.379743589743"/>
    <n v="76.952452018952101"/>
    <n v="2.5641025641025599E-2"/>
    <n v="263.17102564102498"/>
    <n v="120.69912451182999"/>
    <x v="3"/>
    <x v="1"/>
    <x v="2"/>
    <n v="3.3219280948873626"/>
    <n v="1"/>
  </r>
  <r>
    <x v="11"/>
    <s v="p12-500_50_0_t_a2_r0-2017_09_06_16_39_13.csv"/>
    <n v="-82.644374999999997"/>
    <n v="72.858024280853002"/>
    <n v="6.25E-2"/>
    <n v="210.68362499999901"/>
    <n v="139.25913664140401"/>
    <x v="3"/>
    <x v="1"/>
    <x v="3"/>
    <n v="3.3219280948873626"/>
    <n v="1"/>
  </r>
  <r>
    <x v="11"/>
    <s v="p12-600_100_0_p_a1_r0-2017_09_06_16_46_46.csv"/>
    <n v="-176.32205128205101"/>
    <n v="99.275651549934594"/>
    <n v="1.2820512820512799E-2"/>
    <n v="480.26730769230801"/>
    <n v="135.934908449077"/>
    <x v="4"/>
    <x v="0"/>
    <x v="0"/>
    <n v="2.5849625007211561"/>
    <n v="1"/>
  </r>
  <r>
    <x v="11"/>
    <s v="p12-600_100_0_p_a2_r0-2017_09_06_17_01_56.csv"/>
    <n v="33.495125000000002"/>
    <n v="40.316366062485997"/>
    <n v="0.8125"/>
    <n v="225.569999999999"/>
    <n v="60.971947238053602"/>
    <x v="4"/>
    <x v="0"/>
    <x v="1"/>
    <n v="2.5849625007211561"/>
    <n v="1"/>
  </r>
  <r>
    <x v="11"/>
    <s v="p12-600_100_0_t_a1_r0-2017_09_06_17_12_51.csv"/>
    <n v="-147.297249999999"/>
    <n v="91.971820670450398"/>
    <n v="2.5000000000000001E-2"/>
    <n v="348.28687499999899"/>
    <n v="142.81782487310301"/>
    <x v="4"/>
    <x v="0"/>
    <x v="2"/>
    <n v="2.5849625007211561"/>
    <n v="1"/>
  </r>
  <r>
    <x v="11"/>
    <s v="p12-600_100_0_t_a2_r0-2017_09_06_16_43_03.csv"/>
    <n v="-86.904177215189804"/>
    <n v="69.147438525969704"/>
    <n v="1.26582278481012E-2"/>
    <n v="235.01962025316399"/>
    <n v="90.044573919036594"/>
    <x v="4"/>
    <x v="0"/>
    <x v="3"/>
    <n v="2.5849625007211561"/>
    <n v="1"/>
  </r>
  <r>
    <x v="11"/>
    <s v="p12-600_50_0_p_a1_r0-2017_09_06_16_47_55.csv"/>
    <n v="-181.99717948717901"/>
    <n v="75.897232406172094"/>
    <n v="0"/>
    <n v="461.31461538461502"/>
    <n v="115.94529149441"/>
    <x v="4"/>
    <x v="1"/>
    <x v="0"/>
    <n v="3.5849625007211565"/>
    <n v="1"/>
  </r>
  <r>
    <x v="11"/>
    <s v="p12-600_50_0_p_a2_r0-2017_09_06_17_04_54.csv"/>
    <n v="1.026"/>
    <n v="38.039921615323998"/>
    <n v="0.3125"/>
    <n v="305.57799999999901"/>
    <n v="106.858672628851"/>
    <x v="4"/>
    <x v="1"/>
    <x v="1"/>
    <n v="3.5849625007211565"/>
    <n v="1"/>
  </r>
  <r>
    <x v="11"/>
    <s v="p12-600_50_0_t_a1_r0-2017_09_06_17_09_39.csv"/>
    <n v="-166.390625"/>
    <n v="55.457069755436699"/>
    <n v="1.2500000000000001E-2"/>
    <n v="294.97674999999998"/>
    <n v="122.462576464965"/>
    <x v="4"/>
    <x v="1"/>
    <x v="2"/>
    <n v="3.5849625007211565"/>
    <n v="1"/>
  </r>
  <r>
    <x v="11"/>
    <s v="p12-600_50_0_t_a2_r0-2017_09_06_16_36_19.csv"/>
    <n v="-80.623500000000007"/>
    <n v="63.335422199982197"/>
    <n v="7.4999999999999997E-2"/>
    <n v="248.93899999999999"/>
    <n v="106.362624998163"/>
    <x v="4"/>
    <x v="1"/>
    <x v="3"/>
    <n v="3.5849625007211565"/>
    <n v="1"/>
  </r>
  <r>
    <x v="12"/>
    <s v="p13-200_100_0_p_a1_r0-2017_09_07_10_07_23.csv"/>
    <n v="-3.8556249999999901"/>
    <n v="43.150056571334503"/>
    <n v="0.41249999999999998"/>
    <n v="156.782749999999"/>
    <n v="47.580997519361603"/>
    <x v="0"/>
    <x v="0"/>
    <x v="0"/>
    <n v="1"/>
    <n v="0"/>
  </r>
  <r>
    <x v="12"/>
    <s v="p13-200_100_0_p_a2_r0-2017_09_07_10_36_57.csv"/>
    <n v="-6.5766249999999902"/>
    <n v="42.393543699004098"/>
    <n v="0.4"/>
    <n v="164.54412499999901"/>
    <n v="45.213025244218798"/>
    <x v="0"/>
    <x v="0"/>
    <x v="1"/>
    <n v="1"/>
    <n v="0"/>
  </r>
  <r>
    <x v="12"/>
    <s v="p13-200_100_0_t_a1_r0-2017_09_07_10_15_40.csv"/>
    <n v="-10.528374999999899"/>
    <n v="41.5374783311333"/>
    <n v="0.36249999999999999"/>
    <n v="140.00637499999999"/>
    <n v="52.941837738308301"/>
    <x v="0"/>
    <x v="0"/>
    <x v="2"/>
    <n v="1"/>
    <n v="0"/>
  </r>
  <r>
    <x v="12"/>
    <s v="p13-200_100_0_t_a2_r0-2017_09_07_10_25_26.csv"/>
    <n v="-2.55687499999999"/>
    <n v="47.206661701335896"/>
    <n v="0.42499999999999999"/>
    <n v="138.59299999999999"/>
    <n v="56.943796905369702"/>
    <x v="0"/>
    <x v="0"/>
    <x v="3"/>
    <n v="1"/>
    <n v="0"/>
  </r>
  <r>
    <x v="12"/>
    <s v="p13-200_50_0_p_a1_r0-2017_09_07_10_07_46.csv"/>
    <n v="-33.1205"/>
    <n v="39.9940884662971"/>
    <n v="0.25"/>
    <n v="169.64212499999999"/>
    <n v="40.666109590596101"/>
    <x v="0"/>
    <x v="1"/>
    <x v="0"/>
    <n v="2"/>
    <n v="0"/>
  </r>
  <r>
    <x v="12"/>
    <s v="p13-200_50_0_p_a2_r0-2017_09_07_10_34_37.csv"/>
    <n v="-26.581374999999898"/>
    <n v="39.839943829771798"/>
    <n v="0.21249999999999999"/>
    <n v="157.818625"/>
    <n v="45.758479944807704"/>
    <x v="0"/>
    <x v="1"/>
    <x v="1"/>
    <n v="2"/>
    <n v="0"/>
  </r>
  <r>
    <x v="12"/>
    <s v="p13-200_50_0_t_a1_r0-2017_09_07_10_18_31.csv"/>
    <n v="-25.722874999999998"/>
    <n v="41.810178431625602"/>
    <n v="0.28749999999999998"/>
    <n v="116.45062499999899"/>
    <n v="59.383852947239497"/>
    <x v="0"/>
    <x v="1"/>
    <x v="2"/>
    <n v="2"/>
    <n v="0"/>
  </r>
  <r>
    <x v="12"/>
    <s v="p13-200_50_0_t_a2_r0-2017_09_07_10_25_03.csv"/>
    <n v="-19.126000000000001"/>
    <n v="50.708171816779199"/>
    <n v="0.25"/>
    <n v="123.01925"/>
    <n v="58.725284370852499"/>
    <x v="0"/>
    <x v="1"/>
    <x v="3"/>
    <n v="2"/>
    <n v="0"/>
  </r>
  <r>
    <x v="12"/>
    <s v="p13-300_100_0_p_a1_r0-2017_09_07_10_08_54.csv"/>
    <n v="-29.494875"/>
    <n v="64.7130654310578"/>
    <n v="0.28749999999999998"/>
    <n v="195.52737499999901"/>
    <n v="89.640036364112305"/>
    <x v="1"/>
    <x v="0"/>
    <x v="0"/>
    <n v="1.5849625007211563"/>
    <n v="0"/>
  </r>
  <r>
    <x v="12"/>
    <s v="p13-300_100_0_p_a2_r0-2017_09_07_10_38_24.csv"/>
    <n v="-5.7826250000000003"/>
    <n v="29.639633210607901"/>
    <n v="0.45"/>
    <n v="170.91337499999901"/>
    <n v="50.107616635192002"/>
    <x v="1"/>
    <x v="0"/>
    <x v="1"/>
    <n v="1.5849625007211563"/>
    <n v="1"/>
  </r>
  <r>
    <x v="12"/>
    <s v="p13-300_100_0_t_a1_r0-2017_09_07_10_16_02.csv"/>
    <n v="-43.799113924050602"/>
    <n v="53.214979289048401"/>
    <n v="0.265822784810126"/>
    <n v="199.962911392405"/>
    <n v="86.0694012014105"/>
    <x v="1"/>
    <x v="0"/>
    <x v="2"/>
    <n v="1.5849625007211563"/>
    <n v="0"/>
  </r>
  <r>
    <x v="12"/>
    <s v="p13-300_100_0_t_a2_r0-2017_09_07_10_30_05.csv"/>
    <n v="-34.434125000000002"/>
    <n v="55.066136479095498"/>
    <n v="0.23749999999999999"/>
    <n v="196.51925"/>
    <n v="72.023989332981898"/>
    <x v="1"/>
    <x v="0"/>
    <x v="3"/>
    <n v="1.5849625007211563"/>
    <n v="0"/>
  </r>
  <r>
    <x v="12"/>
    <s v="p13-300_50_0_p_a1_r0-2017_09_07_10_06_48.csv"/>
    <n v="-50.966499999999897"/>
    <n v="64.810528679759997"/>
    <n v="0.16250000000000001"/>
    <n v="184.401375"/>
    <n v="93.491211936520401"/>
    <x v="1"/>
    <x v="1"/>
    <x v="0"/>
    <n v="2.5849625007211561"/>
    <n v="0"/>
  </r>
  <r>
    <x v="12"/>
    <s v="p13-300_50_0_p_a2_r0-2017_09_07_10_39_40.csv"/>
    <n v="7.2197500000000003"/>
    <n v="55.513916497915098"/>
    <n v="0.58750000000000002"/>
    <n v="121.2255"/>
    <n v="69.846777393448804"/>
    <x v="1"/>
    <x v="1"/>
    <x v="1"/>
    <n v="2.5849625007211561"/>
    <n v="0"/>
  </r>
  <r>
    <x v="12"/>
    <s v="p13-300_50_0_t_a1_r0-2017_09_07_10_14_23.csv"/>
    <n v="-65.399749999999997"/>
    <n v="53.934058510717499"/>
    <n v="0.15"/>
    <n v="197.543374999999"/>
    <n v="86.241567181141605"/>
    <x v="1"/>
    <x v="1"/>
    <x v="2"/>
    <n v="2.5849625007211561"/>
    <n v="0"/>
  </r>
  <r>
    <x v="12"/>
    <s v="p13-300_50_0_t_a2_r0-2017_09_07_10_28_28.csv"/>
    <n v="-44.164999999999999"/>
    <n v="61.640145846680099"/>
    <n v="0.15"/>
    <n v="187.42024999999899"/>
    <n v="86.397011796922101"/>
    <x v="1"/>
    <x v="1"/>
    <x v="3"/>
    <n v="2.5849625007211561"/>
    <n v="0"/>
  </r>
  <r>
    <x v="12"/>
    <s v="p13-400_100_0_p_a1_r0-2017_09_07_10_08_10.csv"/>
    <n v="-76.758499999999998"/>
    <n v="61.531179313824197"/>
    <n v="8.7499999999999994E-2"/>
    <n v="212.84324999999899"/>
    <n v="78.135291622528001"/>
    <x v="2"/>
    <x v="0"/>
    <x v="0"/>
    <n v="2"/>
    <n v="1"/>
  </r>
  <r>
    <x v="12"/>
    <s v="p13-400_100_0_p_a2_r0-2017_09_07_10_38_57.csv"/>
    <n v="13.096625"/>
    <n v="55.772443171869099"/>
    <n v="0.61250000000000004"/>
    <n v="143.89687499999999"/>
    <n v="63.619455978374802"/>
    <x v="2"/>
    <x v="0"/>
    <x v="1"/>
    <n v="2"/>
    <n v="1"/>
  </r>
  <r>
    <x v="12"/>
    <s v="p13-400_100_0_t_a1_r0-2017_09_07_10_19_49.csv"/>
    <n v="-67.001374999999896"/>
    <n v="67.894570120587503"/>
    <n v="0.125"/>
    <n v="207.86337499999999"/>
    <n v="89.383766128751603"/>
    <x v="2"/>
    <x v="0"/>
    <x v="2"/>
    <n v="2"/>
    <n v="1"/>
  </r>
  <r>
    <x v="12"/>
    <s v="p13-400_100_0_t_a2_r0-2017_09_07_10_30_38.csv"/>
    <n v="-28.6007594936708"/>
    <n v="72.998269058239401"/>
    <n v="0.329113924050632"/>
    <n v="189.50506329113901"/>
    <n v="110.534186897526"/>
    <x v="2"/>
    <x v="0"/>
    <x v="3"/>
    <n v="2"/>
    <n v="0"/>
  </r>
  <r>
    <x v="12"/>
    <s v="p13-400_50_0_p_a1_r0-2017_09_07_10_02_57.csv"/>
    <n v="-98.579250000000002"/>
    <n v="34.967841968550097"/>
    <n v="0"/>
    <n v="184.90237499999901"/>
    <n v="71.326892776212901"/>
    <x v="2"/>
    <x v="1"/>
    <x v="0"/>
    <n v="3"/>
    <n v="1"/>
  </r>
  <r>
    <x v="12"/>
    <s v="p13-400_50_0_p_a2_r0-2017_09_07_10_33_54.csv"/>
    <n v="25.239125000000001"/>
    <n v="47.378091117987999"/>
    <n v="0.375"/>
    <n v="113.0475"/>
    <n v="57.453425061087501"/>
    <x v="2"/>
    <x v="1"/>
    <x v="1"/>
    <n v="3"/>
    <n v="1"/>
  </r>
  <r>
    <x v="12"/>
    <s v="p13-400_50_0_t_a1_r0-2017_09_07_10_14_56.csv"/>
    <n v="-69.380874999999904"/>
    <n v="64.310550848864395"/>
    <n v="6.25E-2"/>
    <n v="176.669749999999"/>
    <n v="108.17158215047699"/>
    <x v="2"/>
    <x v="1"/>
    <x v="2"/>
    <n v="3"/>
    <n v="1"/>
  </r>
  <r>
    <x v="12"/>
    <s v="p13-400_50_0_t_a2_r0-2017_09_07_10_27_46.csv"/>
    <n v="-21.860374999999902"/>
    <n v="41.840678096911503"/>
    <n v="0.21249999999999999"/>
    <n v="117.586249999999"/>
    <n v="68.620062871127502"/>
    <x v="2"/>
    <x v="1"/>
    <x v="3"/>
    <n v="3"/>
    <n v="1"/>
  </r>
  <r>
    <x v="12"/>
    <s v="p13-500_100_0_p_a1_r0-2017_09_07_10_03_40.csv"/>
    <n v="-65.693124999999995"/>
    <n v="33.300226260257901"/>
    <n v="1.2500000000000001E-2"/>
    <n v="199.29974999999999"/>
    <n v="70.347674090459407"/>
    <x v="3"/>
    <x v="0"/>
    <x v="0"/>
    <n v="2.3219280948873622"/>
    <n v="1"/>
  </r>
  <r>
    <x v="12"/>
    <s v="p13-500_100_0_p_a2_r0-2017_09_07_10_34_59.csv"/>
    <n v="-23.480126582278402"/>
    <n v="57.611705220944302"/>
    <n v="0.329113924050632"/>
    <n v="209.48063291139201"/>
    <n v="87.919233237199805"/>
    <x v="3"/>
    <x v="0"/>
    <x v="1"/>
    <n v="2.3219280948873622"/>
    <n v="1"/>
  </r>
  <r>
    <x v="12"/>
    <s v="p13-500_100_0_t_a1_r0-2017_09_07_10_18_55.csv"/>
    <n v="-102.288874999999"/>
    <n v="93.742295229978097"/>
    <n v="0.125"/>
    <n v="283.59500000000003"/>
    <n v="135.66722937946301"/>
    <x v="3"/>
    <x v="0"/>
    <x v="2"/>
    <n v="2.3219280948873622"/>
    <n v="0"/>
  </r>
  <r>
    <x v="12"/>
    <s v="p13-500_100_0_t_a2_r0-2017_09_07_10_24_10.csv"/>
    <n v="-27.589874999999999"/>
    <n v="58.209983948068299"/>
    <n v="0.3125"/>
    <n v="166.985375"/>
    <n v="73.537084963026402"/>
    <x v="3"/>
    <x v="0"/>
    <x v="3"/>
    <n v="2.3219280948873622"/>
    <n v="1"/>
  </r>
  <r>
    <x v="12"/>
    <s v="p13-500_50_0_p_a1_r0-2017_09_07_10_10_32.csv"/>
    <n v="-123.328625"/>
    <n v="28.595517775682499"/>
    <n v="0"/>
    <n v="235.001374999999"/>
    <n v="88.880875498384697"/>
    <x v="3"/>
    <x v="1"/>
    <x v="0"/>
    <n v="3.3219280948873626"/>
    <n v="1"/>
  </r>
  <r>
    <x v="12"/>
    <s v="p13-500_50_0_p_a2_r0-2017_09_07_10_40_13.csv"/>
    <n v="-24.906582278481"/>
    <n v="55.195363726736801"/>
    <n v="0.253164556962025"/>
    <n v="179.51025316455599"/>
    <n v="96.9547544610068"/>
    <x v="3"/>
    <x v="1"/>
    <x v="1"/>
    <n v="3.3219280948873626"/>
    <n v="1"/>
  </r>
  <r>
    <x v="12"/>
    <s v="p13-500_50_0_t_a1_r0-2017_09_07_10_17_38.csv"/>
    <n v="-132.87575000000001"/>
    <n v="82.6335885366084"/>
    <n v="2.5000000000000001E-2"/>
    <n v="231.37237499999901"/>
    <n v="117.38823757348599"/>
    <x v="3"/>
    <x v="1"/>
    <x v="2"/>
    <n v="3.3219280948873626"/>
    <n v="1"/>
  </r>
  <r>
    <x v="12"/>
    <s v="p13-500_50_0_t_a2_r0-2017_09_07_10_26_52.csv"/>
    <n v="-71.870874999999998"/>
    <n v="56.991181208011199"/>
    <n v="1.2500000000000001E-2"/>
    <n v="158.324624999999"/>
    <n v="68.350687248625206"/>
    <x v="3"/>
    <x v="1"/>
    <x v="3"/>
    <n v="3.3219280948873626"/>
    <n v="1"/>
  </r>
  <r>
    <x v="12"/>
    <s v="p13-600_100_0_p_a1_r0-2017_09_07_10_09_27.csv"/>
    <n v="-138.652874999999"/>
    <n v="53.087246660420902"/>
    <n v="0"/>
    <n v="286.95887499999998"/>
    <n v="102.71068631103699"/>
    <x v="4"/>
    <x v="0"/>
    <x v="0"/>
    <n v="2.5849625007211561"/>
    <n v="1"/>
  </r>
  <r>
    <x v="12"/>
    <s v="p13-600_100_0_p_a2_r0-2017_09_07_10_37_20.csv"/>
    <n v="-11.754683544303701"/>
    <n v="60.6241351202396"/>
    <n v="0.443037974683544"/>
    <n v="231.32835443037899"/>
    <n v="124.36199482981699"/>
    <x v="4"/>
    <x v="0"/>
    <x v="1"/>
    <n v="2.5849625007211561"/>
    <n v="1"/>
  </r>
  <r>
    <x v="12"/>
    <s v="p13-600_100_0_t_a1_r0-2017_09_07_10_16_35.csv"/>
    <n v="-155.012405063291"/>
    <n v="55.0106465694398"/>
    <n v="1.26582278481012E-2"/>
    <n v="275.61772151898703"/>
    <n v="90.219325330901"/>
    <x v="4"/>
    <x v="0"/>
    <x v="2"/>
    <n v="2.5849625007211561"/>
    <n v="1"/>
  </r>
  <r>
    <x v="12"/>
    <s v="p13-600_100_0_t_a2_r0-2017_09_07_10_25_49.csv"/>
    <n v="-108.487341772151"/>
    <n v="122.702611783545"/>
    <n v="2.53164556962025E-2"/>
    <n v="352.83443037974598"/>
    <n v="151.003380461337"/>
    <x v="4"/>
    <x v="0"/>
    <x v="3"/>
    <n v="2.5849625007211561"/>
    <n v="0"/>
  </r>
  <r>
    <x v="12"/>
    <s v="p13-600_50_0_p_a1_r0-2017_09_07_10_05_44.csv"/>
    <n v="-88.218000000000004"/>
    <n v="41.593260613950399"/>
    <n v="3.7499999999999999E-2"/>
    <n v="268.9135"/>
    <n v="124.34921150835601"/>
    <x v="4"/>
    <x v="1"/>
    <x v="0"/>
    <n v="3.5849625007211565"/>
    <n v="1"/>
  </r>
  <r>
    <x v="12"/>
    <s v="p13-600_50_0_p_a2_r0-2017_09_07_10_35_53.csv"/>
    <n v="-0.12662500000000201"/>
    <n v="45.7496976477372"/>
    <n v="0.42499999999999999"/>
    <n v="170.8475"/>
    <n v="101.983179991849"/>
    <x v="4"/>
    <x v="1"/>
    <x v="1"/>
    <n v="3.5849625007211565"/>
    <n v="1"/>
  </r>
  <r>
    <x v="12"/>
    <s v="p13-600_50_0_t_a1_r0-2017_09_07_10_20_32.csv"/>
    <n v="-77.679249999999996"/>
    <n v="189.132264637574"/>
    <n v="3.7499999999999999E-2"/>
    <n v="296.42637500000001"/>
    <n v="211.134591482801"/>
    <x v="4"/>
    <x v="1"/>
    <x v="2"/>
    <n v="3.5849625007211565"/>
    <n v="0"/>
  </r>
  <r>
    <x v="12"/>
    <s v="p13-600_50_0_t_a2_r0-2017_09_07_10_29_01.csv"/>
    <n v="-35.318249999999999"/>
    <n v="69.622975316611502"/>
    <n v="0.26250000000000001"/>
    <n v="136.65662499999999"/>
    <n v="69.609720422936405"/>
    <x v="4"/>
    <x v="1"/>
    <x v="3"/>
    <n v="3.5849625007211565"/>
    <n v="1"/>
  </r>
  <r>
    <x v="13"/>
    <s v="p14-200_100_0_p_a1_r0-2017_09_07_12_05_15.csv"/>
    <n v="23.999322033898299"/>
    <n v="66.751378246785606"/>
    <n v="0.37288135593220301"/>
    <n v="139.80796610169401"/>
    <n v="52.234252927691998"/>
    <x v="0"/>
    <x v="0"/>
    <x v="0"/>
    <n v="1"/>
    <n v="0"/>
  </r>
  <r>
    <x v="13"/>
    <s v="p14-200_100_0_p_a2_r0-2017_09_07_11_50_55.csv"/>
    <n v="32.277619047618998"/>
    <n v="62.8331819302024"/>
    <n v="0.44444444444444398"/>
    <n v="170.148888888888"/>
    <n v="31.857135958272199"/>
    <x v="0"/>
    <x v="0"/>
    <x v="1"/>
    <n v="1"/>
    <n v="0"/>
  </r>
  <r>
    <x v="13"/>
    <s v="p14-200_100_0_t_a1_r0-2017_09_07_11_43_18.csv"/>
    <n v="15.5554545454545"/>
    <n v="55.877700418093099"/>
    <n v="0.493506493506493"/>
    <n v="145.91467532467499"/>
    <n v="47.359623758608102"/>
    <x v="0"/>
    <x v="0"/>
    <x v="2"/>
    <n v="1"/>
    <n v="0"/>
  </r>
  <r>
    <x v="13"/>
    <s v="p14-200_100_0_t_a2_r0-2017_09_07_12_16_28.csv"/>
    <n v="14.169874999999999"/>
    <n v="39.755558086063502"/>
    <n v="0.66249999999999998"/>
    <n v="143.77874999999901"/>
    <n v="37.184691385535203"/>
    <x v="0"/>
    <x v="0"/>
    <x v="3"/>
    <n v="1"/>
    <n v="0"/>
  </r>
  <r>
    <x v="13"/>
    <s v="p14-200_50_0_p_a1_r0-2017_09_07_12_06_44.csv"/>
    <n v="1.2174025974025899"/>
    <n v="65.891013446400706"/>
    <n v="0.22077922077921999"/>
    <n v="167.76480519480501"/>
    <n v="33.670395050906698"/>
    <x v="0"/>
    <x v="1"/>
    <x v="0"/>
    <n v="2"/>
    <n v="0"/>
  </r>
  <r>
    <x v="13"/>
    <s v="p14-200_50_0_p_a2_r0-2017_09_07_11_52_11.csv"/>
    <n v="-3.6561643835616402"/>
    <n v="62.114024305506298"/>
    <n v="0.19178082191780799"/>
    <n v="184.10808219178"/>
    <n v="26.3562057186472"/>
    <x v="0"/>
    <x v="1"/>
    <x v="1"/>
    <n v="2"/>
    <n v="0"/>
  </r>
  <r>
    <x v="13"/>
    <s v="p14-200_50_0_t_a1_r0-2017_09_07_11_45_50.csv"/>
    <n v="-2.62957142857142"/>
    <n v="54.923090809804499"/>
    <n v="0.3"/>
    <n v="141.79771428571399"/>
    <n v="42.366828640591201"/>
    <x v="0"/>
    <x v="1"/>
    <x v="2"/>
    <n v="2"/>
    <n v="0"/>
  </r>
  <r>
    <x v="13"/>
    <s v="p14-200_50_0_t_a2_r0-2017_09_07_12_12_04.csv"/>
    <n v="8.4864556962025297"/>
    <n v="41.229250002787303"/>
    <n v="0.544303797468354"/>
    <n v="136.880253164556"/>
    <n v="40.719450705512799"/>
    <x v="0"/>
    <x v="1"/>
    <x v="3"/>
    <n v="2"/>
    <n v="0"/>
  </r>
  <r>
    <x v="13"/>
    <s v="p14-300_100_0_p_a1_r0-2017_09_07_12_05_38.csv"/>
    <n v="1.13774999999999"/>
    <n v="67.914084713242602"/>
    <n v="0.4375"/>
    <n v="204.78125"/>
    <n v="64.175496363000505"/>
    <x v="1"/>
    <x v="0"/>
    <x v="0"/>
    <n v="1.5849625007211563"/>
    <n v="0"/>
  </r>
  <r>
    <x v="13"/>
    <s v="p14-300_100_0_p_a2_r0-2017_09_07_11_53_18.csv"/>
    <n v="38.162105263157898"/>
    <n v="90.861663812803997"/>
    <n v="0.30263157894736797"/>
    <n v="239.497894736842"/>
    <n v="52.5136461291576"/>
    <x v="1"/>
    <x v="0"/>
    <x v="1"/>
    <n v="1.5849625007211563"/>
    <n v="0"/>
  </r>
  <r>
    <x v="13"/>
    <s v="p14-300_100_0_t_a1_r0-2017_09_07_11_47_07.csv"/>
    <n v="-9.4954999999999998"/>
    <n v="54.503790852104899"/>
    <n v="0.4375"/>
    <n v="158.63175000000001"/>
    <n v="54.422763338859397"/>
    <x v="1"/>
    <x v="0"/>
    <x v="2"/>
    <n v="1.5849625007211563"/>
    <n v="0"/>
  </r>
  <r>
    <x v="13"/>
    <s v="p14-300_100_0_t_a2_r0-2017_09_07_12_15_23.csv"/>
    <n v="-16.983250000000002"/>
    <n v="73.974062173423306"/>
    <n v="0.28749999999999998"/>
    <n v="250.7645"/>
    <n v="65.266786172217707"/>
    <x v="1"/>
    <x v="0"/>
    <x v="3"/>
    <n v="1.5849625007211563"/>
    <n v="0"/>
  </r>
  <r>
    <x v="13"/>
    <s v="p14-300_50_0_p_a1_r0-2017_09_07_12_06_11.csv"/>
    <n v="-17.083749999999998"/>
    <n v="74.940038336909694"/>
    <n v="0.25"/>
    <n v="241.82499999999999"/>
    <n v="64.638770409097305"/>
    <x v="1"/>
    <x v="1"/>
    <x v="0"/>
    <n v="2.5849625007211561"/>
    <n v="0"/>
  </r>
  <r>
    <x v="13"/>
    <s v="p14-300_50_0_p_a2_r0-2017_09_07_11_56_51.csv"/>
    <n v="-9.9323376623376607"/>
    <n v="99.225087290372699"/>
    <n v="9.0909090909090898E-2"/>
    <n v="256.02909090908997"/>
    <n v="51.945407736274802"/>
    <x v="1"/>
    <x v="1"/>
    <x v="1"/>
    <n v="2.5849625007211561"/>
    <n v="0"/>
  </r>
  <r>
    <x v="13"/>
    <s v="p14-300_50_0_t_a1_r0-2017_09_07_11_41_09.csv"/>
    <n v="5.4324050632911298"/>
    <n v="69.947228882871997"/>
    <n v="0.291139240506329"/>
    <n v="168.82886075949301"/>
    <n v="81.9770091571271"/>
    <x v="1"/>
    <x v="1"/>
    <x v="2"/>
    <n v="2.5849625007211561"/>
    <n v="0"/>
  </r>
  <r>
    <x v="13"/>
    <s v="p14-300_50_0_t_a2_r0-2017_09_07_12_15_55.csv"/>
    <n v="-51.909230769230703"/>
    <n v="67.565361000297997"/>
    <n v="0.141025641025641"/>
    <n v="248.34641025641"/>
    <n v="63.414052332803799"/>
    <x v="1"/>
    <x v="1"/>
    <x v="3"/>
    <n v="2.5849625007211561"/>
    <n v="0"/>
  </r>
  <r>
    <x v="13"/>
    <s v="p14-400_100_0_p_a1_r0-2017_09_07_12_01_53.csv"/>
    <n v="-51.3855"/>
    <n v="86.853836154484199"/>
    <n v="0.22500000000000001"/>
    <n v="351.58587499999999"/>
    <n v="62.287369801063001"/>
    <x v="2"/>
    <x v="0"/>
    <x v="0"/>
    <n v="2"/>
    <n v="0"/>
  </r>
  <r>
    <x v="13"/>
    <s v="p14-400_100_0_p_a2_r0-2017_09_07_11_50_12.csv"/>
    <n v="-10.102025316455601"/>
    <n v="89.764184385698798"/>
    <n v="0.379746835443038"/>
    <n v="322.76341772151898"/>
    <n v="92.306756748808596"/>
    <x v="2"/>
    <x v="0"/>
    <x v="1"/>
    <n v="2"/>
    <n v="0"/>
  </r>
  <r>
    <x v="13"/>
    <s v="p14-400_100_0_t_a1_r0-2017_09_07_11_41_42.csv"/>
    <n v="-43.563499999999898"/>
    <n v="90.665554734143598"/>
    <n v="0.27500000000000002"/>
    <n v="291.47924999999998"/>
    <n v="104.520218782958"/>
    <x v="2"/>
    <x v="0"/>
    <x v="2"/>
    <n v="2"/>
    <n v="0"/>
  </r>
  <r>
    <x v="13"/>
    <s v="p14-400_100_0_t_a2_r0-2017_09_07_12_11_22.csv"/>
    <n v="-38.299749999999896"/>
    <n v="92.7168180803111"/>
    <n v="0.26250000000000001"/>
    <n v="322.31199999999899"/>
    <n v="94.158983711061794"/>
    <x v="2"/>
    <x v="0"/>
    <x v="3"/>
    <n v="2"/>
    <n v="0"/>
  </r>
  <r>
    <x v="13"/>
    <s v="p14-400_50_0_p_a1_r0-2017_09_07_12_02_36.csv"/>
    <n v="-61.598124999999897"/>
    <n v="97.288536954434505"/>
    <n v="0.125"/>
    <n v="346.590125"/>
    <n v="79.053068022274502"/>
    <x v="2"/>
    <x v="1"/>
    <x v="0"/>
    <n v="3"/>
    <n v="0"/>
  </r>
  <r>
    <x v="13"/>
    <s v="p14-400_50_0_p_a2_r0-2017_09_07_11_52_34.csv"/>
    <n v="-57.876329113924001"/>
    <n v="88.2250531050299"/>
    <n v="0.113924050632911"/>
    <n v="341.97696202531603"/>
    <n v="79.820012422798897"/>
    <x v="2"/>
    <x v="1"/>
    <x v="1"/>
    <n v="3"/>
    <n v="0"/>
  </r>
  <r>
    <x v="13"/>
    <s v="p14-400_50_0_t_a1_r0-2017_09_07_11_40_25.csv"/>
    <n v="-64.099125000000001"/>
    <n v="85.680237835129603"/>
    <n v="0.1"/>
    <n v="249.77749999999901"/>
    <n v="112.997641894643"/>
    <x v="2"/>
    <x v="1"/>
    <x v="2"/>
    <n v="3"/>
    <n v="0"/>
  </r>
  <r>
    <x v="13"/>
    <s v="p14-400_50_0_t_a2_r0-2017_09_07_12_09_47.csv"/>
    <n v="-78.930499999999896"/>
    <n v="82.574306005257995"/>
    <n v="0.16250000000000001"/>
    <n v="321.305624999999"/>
    <n v="87.811233276895507"/>
    <x v="2"/>
    <x v="1"/>
    <x v="3"/>
    <n v="3"/>
    <n v="0"/>
  </r>
  <r>
    <x v="13"/>
    <s v="p14-500_100_0_p_a1_r0-2017_09_07_12_03_19.csv"/>
    <n v="-37.207848101265803"/>
    <n v="144.75969477751099"/>
    <n v="0.151898734177215"/>
    <n v="419.983797468354"/>
    <n v="112.11702528042299"/>
    <x v="3"/>
    <x v="0"/>
    <x v="0"/>
    <n v="2.3219280948873622"/>
    <n v="0"/>
  </r>
  <r>
    <x v="13"/>
    <s v="p14-500_100_0_p_a2_r0-2017_09_07_11_53_52.csv"/>
    <n v="-51.66"/>
    <n v="116.939670415488"/>
    <n v="0.207792207792207"/>
    <n v="400.43155844155802"/>
    <n v="116.32625226664101"/>
    <x v="3"/>
    <x v="0"/>
    <x v="1"/>
    <n v="2.3219280948873622"/>
    <n v="0"/>
  </r>
  <r>
    <x v="13"/>
    <s v="p14-500_100_0_t_a1_r0-2017_09_07_11_46_13.csv"/>
    <n v="-72.649374999999907"/>
    <n v="94.708979145904394"/>
    <n v="0.21249999999999999"/>
    <n v="407.54849999999999"/>
    <n v="93.806191667980997"/>
    <x v="3"/>
    <x v="0"/>
    <x v="2"/>
    <n v="2.3219280948873622"/>
    <n v="0"/>
  </r>
  <r>
    <x v="13"/>
    <s v="p14-500_100_0_t_a2_r0-2017_09_07_12_10_29.csv"/>
    <n v="-76.651999999999902"/>
    <n v="92.658198145118206"/>
    <n v="0.1875"/>
    <n v="390.81650000000002"/>
    <n v="107.596152232549"/>
    <x v="3"/>
    <x v="0"/>
    <x v="3"/>
    <n v="2.3219280948873622"/>
    <n v="0"/>
  </r>
  <r>
    <x v="13"/>
    <s v="p14-500_50_0_p_a1_r0-2017_09_07_12_01_01.csv"/>
    <n v="-62.816749999999999"/>
    <n v="134.73933213593301"/>
    <n v="8.7499999999999994E-2"/>
    <n v="433.99974999999898"/>
    <n v="93.507422566005403"/>
    <x v="3"/>
    <x v="1"/>
    <x v="0"/>
    <n v="3.3219280948873626"/>
    <n v="0"/>
  </r>
  <r>
    <x v="13"/>
    <s v="p14-500_50_0_p_a2_r0-2017_09_07_11_51_18.csv"/>
    <n v="-105.908125"/>
    <n v="93.050127311758004"/>
    <n v="0.1125"/>
    <n v="450.37537500000002"/>
    <n v="60.809870887540697"/>
    <x v="3"/>
    <x v="1"/>
    <x v="1"/>
    <n v="3.3219280948873626"/>
    <n v="0"/>
  </r>
  <r>
    <x v="13"/>
    <s v="p14-500_50_0_t_a1_r0-2017_09_07_11_42_25.csv"/>
    <n v="-92.623000000000005"/>
    <n v="93.484178760365594"/>
    <n v="0.13750000000000001"/>
    <n v="381.03762499999999"/>
    <n v="101.88006342317099"/>
    <x v="3"/>
    <x v="1"/>
    <x v="2"/>
    <n v="3.3219280948873626"/>
    <n v="0"/>
  </r>
  <r>
    <x v="13"/>
    <s v="p14-500_50_0_t_a2_r0-2017_09_07_12_13_28.csv"/>
    <n v="-95.292999999999907"/>
    <n v="96.714531268574106"/>
    <n v="0.16250000000000001"/>
    <n v="430.01162499999998"/>
    <n v="72.405833008186306"/>
    <x v="3"/>
    <x v="1"/>
    <x v="3"/>
    <n v="3.3219280948873626"/>
    <n v="0"/>
  </r>
  <r>
    <x v="13"/>
    <s v="p14-600_100_0_p_a1_r0-2017_09_07_11_59_58.csv"/>
    <n v="-88.479875000000007"/>
    <n v="125.784267274307"/>
    <n v="0.2"/>
    <n v="486.63199999999898"/>
    <n v="116.876022181626"/>
    <x v="4"/>
    <x v="0"/>
    <x v="0"/>
    <n v="2.5849625007211561"/>
    <n v="0"/>
  </r>
  <r>
    <x v="13"/>
    <s v="p14-600_100_0_p_a2_r0-2017_09_07_11_54_45.csv"/>
    <n v="-73.405625000000001"/>
    <n v="133.93755314365399"/>
    <n v="0.16250000000000001"/>
    <n v="509.78699999999998"/>
    <n v="106.97940590833301"/>
    <x v="4"/>
    <x v="0"/>
    <x v="1"/>
    <n v="2.5849625007211561"/>
    <n v="0"/>
  </r>
  <r>
    <x v="13"/>
    <s v="p14-600_100_0_t_a1_r0-2017_09_07_11_43_41.csv"/>
    <n v="-127.96537499999999"/>
    <n v="105.89107206161999"/>
    <n v="0.1125"/>
    <n v="480.68024999999898"/>
    <n v="83.641253995486494"/>
    <x v="4"/>
    <x v="0"/>
    <x v="2"/>
    <n v="2.5849625007211561"/>
    <n v="0"/>
  </r>
  <r>
    <x v="13"/>
    <s v="p14-600_100_0_t_a2_r0-2017_09_07_12_12_26.csv"/>
    <n v="-110.444050632911"/>
    <n v="103.609501464484"/>
    <n v="0.189873417721519"/>
    <n v="514.96050632911397"/>
    <n v="62.251510050287898"/>
    <x v="4"/>
    <x v="0"/>
    <x v="3"/>
    <n v="2.5849625007211561"/>
    <n v="1"/>
  </r>
  <r>
    <x v="13"/>
    <s v="p14-600_50_0_p_a1_r0-2017_09_07_12_04_12.csv"/>
    <n v="-120.151624999999"/>
    <n v="108.82996072364099"/>
    <n v="8.7499999999999994E-2"/>
    <n v="518.83462499999996"/>
    <n v="71.804015781565894"/>
    <x v="4"/>
    <x v="1"/>
    <x v="0"/>
    <n v="3.5849625007211565"/>
    <n v="0"/>
  </r>
  <r>
    <x v="13"/>
    <s v="p14-600_50_0_p_a2_r0-2017_09_07_11_55_49.csv"/>
    <n v="-106.792278481012"/>
    <n v="122.84179780709501"/>
    <n v="6.3291139240506306E-2"/>
    <n v="507.00607594936599"/>
    <n v="106.18785309705299"/>
    <x v="4"/>
    <x v="1"/>
    <x v="1"/>
    <n v="3.5849625007211565"/>
    <n v="0"/>
  </r>
  <r>
    <x v="13"/>
    <s v="p14-600_50_0_t_a1_r0-2017_09_07_11_44_46.csv"/>
    <n v="-143.64512500000001"/>
    <n v="105.63743627372"/>
    <n v="2.5000000000000001E-2"/>
    <n v="475.65887500000002"/>
    <n v="98.569783009218199"/>
    <x v="4"/>
    <x v="1"/>
    <x v="2"/>
    <n v="3.5849625007211565"/>
    <n v="0"/>
  </r>
  <r>
    <x v="13"/>
    <s v="p14-600_50_0_t_a2_r0-2017_09_07_12_14_21.csv"/>
    <n v="-125.396124999999"/>
    <n v="104.579534033836"/>
    <n v="7.4999999999999997E-2"/>
    <n v="506.11012499999998"/>
    <n v="67.764906118391195"/>
    <x v="4"/>
    <x v="1"/>
    <x v="3"/>
    <n v="3.5849625007211565"/>
    <n v="1"/>
  </r>
  <r>
    <x v="14"/>
    <s v="p15-200_100_0_p_a1_r0-2017_09_07_13_47_42.csv"/>
    <n v="59.916874999999898"/>
    <n v="14.2262653737505"/>
    <n v="0.98750000000000004"/>
    <n v="74.871875000000003"/>
    <n v="17.300003836253101"/>
    <x v="0"/>
    <x v="0"/>
    <x v="0"/>
    <n v="1"/>
    <n v="1"/>
  </r>
  <r>
    <x v="14"/>
    <s v="p15-200_100_0_p_a2_r0-2017_09_07_13_18_02.csv"/>
    <n v="0.14349999999999899"/>
    <n v="44.606115362694297"/>
    <n v="0.42499999999999999"/>
    <n v="159.493875"/>
    <n v="47.0785830684651"/>
    <x v="0"/>
    <x v="0"/>
    <x v="1"/>
    <n v="1"/>
    <n v="0"/>
  </r>
  <r>
    <x v="14"/>
    <s v="p15-200_100_0_t_a1_r0-2017_09_07_13_41_52.csv"/>
    <n v="5.8921249999999903"/>
    <n v="56.398834444821397"/>
    <n v="0.375"/>
    <n v="129.84800000000001"/>
    <n v="54.359547123757302"/>
    <x v="0"/>
    <x v="0"/>
    <x v="2"/>
    <n v="1"/>
    <n v="0"/>
  </r>
  <r>
    <x v="14"/>
    <s v="p15-200_100_0_t_a2_r0-2017_09_07_13_32_58.csv"/>
    <n v="-10.93075"/>
    <n v="58.975041644220099"/>
    <n v="0.25"/>
    <n v="130.41537499999899"/>
    <n v="67.170159035537296"/>
    <x v="0"/>
    <x v="0"/>
    <x v="3"/>
    <n v="1"/>
    <n v="0"/>
  </r>
  <r>
    <x v="14"/>
    <s v="p15-200_50_0_p_a1_r0-2017_09_07_13_53_05.csv"/>
    <n v="-32.888749999999902"/>
    <n v="38.343943992989303"/>
    <n v="8.7499999999999994E-2"/>
    <n v="117.13012500000001"/>
    <n v="48.729980620090203"/>
    <x v="0"/>
    <x v="1"/>
    <x v="0"/>
    <n v="2"/>
    <n v="0"/>
  </r>
  <r>
    <x v="14"/>
    <s v="p15-200_50_0_p_a2_r0-2017_09_07_13_21_50.csv"/>
    <n v="-10.6721249999999"/>
    <n v="48.418608062751801"/>
    <n v="0.33750000000000002"/>
    <n v="143.345374999999"/>
    <n v="45.866494141795599"/>
    <x v="0"/>
    <x v="1"/>
    <x v="1"/>
    <n v="2"/>
    <n v="0"/>
  </r>
  <r>
    <x v="14"/>
    <s v="p15-200_50_0_t_a1_r0-2017_09_07_13_41_30.csv"/>
    <n v="-23.804749999999899"/>
    <n v="58.154116900160197"/>
    <n v="0.15"/>
    <n v="144.68374999999901"/>
    <n v="60.659053454018697"/>
    <x v="0"/>
    <x v="1"/>
    <x v="2"/>
    <n v="2"/>
    <n v="0"/>
  </r>
  <r>
    <x v="14"/>
    <s v="p15-200_50_0_t_a2_r0-2017_09_07_13_32_35.csv"/>
    <n v="-4.9617500000000003"/>
    <n v="48.746518562226498"/>
    <n v="0.16250000000000001"/>
    <n v="87.613499999999902"/>
    <n v="41.3911234173463"/>
    <x v="0"/>
    <x v="1"/>
    <x v="3"/>
    <n v="2"/>
    <n v="0"/>
  </r>
  <r>
    <x v="14"/>
    <s v="p15-300_100_0_p_a1_r0-2017_09_07_13_53_28.csv"/>
    <n v="-11.115500000000001"/>
    <n v="24.348925843864201"/>
    <n v="0.33750000000000002"/>
    <n v="116.424125"/>
    <n v="23.5544220738776"/>
    <x v="1"/>
    <x v="0"/>
    <x v="0"/>
    <n v="1.5849625007211563"/>
    <n v="1"/>
  </r>
  <r>
    <x v="14"/>
    <s v="p15-300_100_0_p_a2_r0-2017_09_07_13_22_13.csv"/>
    <n v="-10.775874999999999"/>
    <n v="47.108961108629501"/>
    <n v="0.46250000000000002"/>
    <n v="170.87174999999999"/>
    <n v="66.955170203185205"/>
    <x v="1"/>
    <x v="0"/>
    <x v="1"/>
    <n v="1.5849625007211563"/>
    <n v="1"/>
  </r>
  <r>
    <x v="14"/>
    <s v="p15-300_100_0_t_a1_r0-2017_09_07_13_38_04.csv"/>
    <n v="-22.400749999999999"/>
    <n v="22.1771524194947"/>
    <n v="0.16250000000000001"/>
    <n v="124.28037500000001"/>
    <n v="26.2742256995211"/>
    <x v="1"/>
    <x v="0"/>
    <x v="2"/>
    <n v="1.5849625007211563"/>
    <n v="1"/>
  </r>
  <r>
    <x v="14"/>
    <s v="p15-300_100_0_t_a2_r0-2017_09_07_13_34_48.csv"/>
    <n v="19.305"/>
    <n v="33.919635242732198"/>
    <n v="0.72499999999999998"/>
    <n v="107.604375"/>
    <n v="24.8537457359926"/>
    <x v="1"/>
    <x v="0"/>
    <x v="3"/>
    <n v="1.5849625007211563"/>
    <n v="1"/>
  </r>
  <r>
    <x v="14"/>
    <s v="p15-300_50_0_p_a1_r0-2017_09_07_13_48_06.csv"/>
    <n v="-21.288749999999901"/>
    <n v="27.896555718179599"/>
    <n v="0.22500000000000001"/>
    <n v="108.804125"/>
    <n v="40.997459668062"/>
    <x v="1"/>
    <x v="1"/>
    <x v="0"/>
    <n v="2.5849625007211561"/>
    <n v="1"/>
  </r>
  <r>
    <x v="14"/>
    <s v="p15-300_50_0_p_a2_r0-2017_09_07_13_22_46.csv"/>
    <n v="5.6318749999999902"/>
    <n v="25.424051314343501"/>
    <n v="0.5625"/>
    <n v="114.51587499999999"/>
    <n v="35.1152769351798"/>
    <x v="1"/>
    <x v="1"/>
    <x v="1"/>
    <n v="2.5849625007211561"/>
    <n v="1"/>
  </r>
  <r>
    <x v="14"/>
    <s v="p15-300_50_0_t_a1_r0-2017_09_07_13_38_38.csv"/>
    <n v="-17.306124999999899"/>
    <n v="20.7485103979629"/>
    <n v="0.17499999999999999"/>
    <n v="78.983249999999998"/>
    <n v="17.733600718339702"/>
    <x v="1"/>
    <x v="1"/>
    <x v="2"/>
    <n v="2.5849625007211561"/>
    <n v="1"/>
  </r>
  <r>
    <x v="14"/>
    <s v="p15-300_50_0_t_a2_r0-2017_09_07_13_33_21.csv"/>
    <n v="-8.8012499999999996"/>
    <n v="35.559141137512"/>
    <n v="0.4375"/>
    <n v="103.313374999999"/>
    <n v="33.403127171858799"/>
    <x v="1"/>
    <x v="1"/>
    <x v="3"/>
    <n v="2.5849625007211561"/>
    <n v="1"/>
  </r>
  <r>
    <x v="14"/>
    <s v="p15-400_100_0_p_a1_r0-2017_09_07_13_49_21.csv"/>
    <n v="-16.593375000000002"/>
    <n v="21.915237447022399"/>
    <n v="0.25"/>
    <n v="124.01137499999901"/>
    <n v="32.912560016798601"/>
    <x v="2"/>
    <x v="0"/>
    <x v="0"/>
    <n v="2"/>
    <n v="1"/>
  </r>
  <r>
    <x v="14"/>
    <s v="p15-400_100_0_p_a2_r0-2017_09_07_13_19_29.csv"/>
    <n v="-27.766874999999899"/>
    <n v="61.571123783672903"/>
    <n v="0.21249999999999999"/>
    <n v="194.603499999999"/>
    <n v="86.350193819990906"/>
    <x v="2"/>
    <x v="0"/>
    <x v="1"/>
    <n v="2"/>
    <n v="1"/>
  </r>
  <r>
    <x v="14"/>
    <s v="p15-400_100_0_t_a1_r0-2017_09_07_13_39_10.csv"/>
    <n v="-11.3792499999999"/>
    <n v="25.825905297539901"/>
    <n v="0.33750000000000002"/>
    <n v="114.4365"/>
    <n v="27.177782658818899"/>
    <x v="2"/>
    <x v="0"/>
    <x v="2"/>
    <n v="2"/>
    <n v="1"/>
  </r>
  <r>
    <x v="14"/>
    <s v="p15-400_100_0_t_a2_r0-2017_09_07_13_30_06.csv"/>
    <n v="-15.6297499999999"/>
    <n v="22.512673818040799"/>
    <n v="0.28749999999999998"/>
    <n v="146.21237500000001"/>
    <n v="31.451443815974098"/>
    <x v="2"/>
    <x v="0"/>
    <x v="3"/>
    <n v="2"/>
    <n v="1"/>
  </r>
  <r>
    <x v="14"/>
    <s v="p15-400_50_0_p_a1_r0-2017_09_07_13_48_38.csv"/>
    <n v="-22.096749999999901"/>
    <n v="28.178060294092202"/>
    <n v="0.22500000000000001"/>
    <n v="102.672375"/>
    <n v="42.570208574886898"/>
    <x v="2"/>
    <x v="1"/>
    <x v="0"/>
    <n v="3"/>
    <n v="1"/>
  </r>
  <r>
    <x v="14"/>
    <s v="p15-400_50_0_p_a2_r0-2017_09_07_13_20_13.csv"/>
    <n v="-5.7174999999999896"/>
    <n v="25.164134621520301"/>
    <n v="0.36249999999999999"/>
    <n v="117.59487499999901"/>
    <n v="16.831060497911999"/>
    <x v="2"/>
    <x v="1"/>
    <x v="1"/>
    <n v="3"/>
    <n v="1"/>
  </r>
  <r>
    <x v="14"/>
    <s v="p15-400_50_0_t_a1_r0-2017_09_07_13_39_53.csv"/>
    <n v="-14.536499999999901"/>
    <n v="21.427280981263099"/>
    <n v="0.27500000000000002"/>
    <n v="99.587874999999997"/>
    <n v="45.083084873756903"/>
    <x v="2"/>
    <x v="1"/>
    <x v="2"/>
    <n v="3"/>
    <n v="1"/>
  </r>
  <r>
    <x v="14"/>
    <s v="p15-400_50_0_t_a2_r0-2017_09_07_13_30_49.csv"/>
    <n v="-15.220375000000001"/>
    <n v="26.5857404656965"/>
    <n v="0.28749999999999998"/>
    <n v="112.90649999999999"/>
    <n v="43.506780968603003"/>
    <x v="2"/>
    <x v="1"/>
    <x v="3"/>
    <n v="3"/>
    <n v="1"/>
  </r>
  <r>
    <x v="14"/>
    <s v="p15-500_100_0_p_a1_r0-2017_09_07_13_51_08.csv"/>
    <n v="-73.796125000000004"/>
    <n v="55.734124252870203"/>
    <n v="0.1"/>
    <n v="185.67649999999901"/>
    <n v="80.492632366260693"/>
    <x v="3"/>
    <x v="0"/>
    <x v="0"/>
    <n v="2.3219280948873622"/>
    <n v="1"/>
  </r>
  <r>
    <x v="14"/>
    <s v="p15-500_100_0_p_a2_r0-2017_09_07_13_20_56.csv"/>
    <n v="-20.3972499999999"/>
    <n v="41.276196044905802"/>
    <n v="0.3"/>
    <n v="187.07662500000001"/>
    <n v="38.6839756211712"/>
    <x v="3"/>
    <x v="0"/>
    <x v="1"/>
    <n v="2.3219280948873622"/>
    <n v="1"/>
  </r>
  <r>
    <x v="14"/>
    <s v="p15-500_100_0_t_a1_r0-2017_09_07_13_40_36.csv"/>
    <n v="-43.739249999999998"/>
    <n v="42.575376709284598"/>
    <n v="0.16250000000000001"/>
    <n v="163.105875"/>
    <n v="69.459280205991007"/>
    <x v="3"/>
    <x v="0"/>
    <x v="2"/>
    <n v="2.3219280948873622"/>
    <n v="1"/>
  </r>
  <r>
    <x v="14"/>
    <s v="p15-500_100_0_t_a2_r0-2017_09_07_13_29_12.csv"/>
    <n v="-40.821874999999999"/>
    <n v="40.493339640419499"/>
    <n v="0.125"/>
    <n v="189.44174999999899"/>
    <n v="66.986508226937005"/>
    <x v="3"/>
    <x v="0"/>
    <x v="3"/>
    <n v="2.3219280948873622"/>
    <n v="1"/>
  </r>
  <r>
    <x v="14"/>
    <s v="p15-500_50_0_p_a1_r0-2017_09_07_13_54_01.csv"/>
    <n v="-40.010624999999997"/>
    <n v="27.335932778293301"/>
    <n v="7.4999999999999997E-2"/>
    <n v="95.513124999999903"/>
    <n v="37.509365716902899"/>
    <x v="3"/>
    <x v="1"/>
    <x v="0"/>
    <n v="3.3219280948873626"/>
    <n v="1"/>
  </r>
  <r>
    <x v="14"/>
    <s v="p15-500_50_0_p_a2_r0-2017_09_07_13_24_22.csv"/>
    <n v="-16.411499999999901"/>
    <n v="49.897960506918501"/>
    <n v="0.3125"/>
    <n v="161.26925"/>
    <n v="72.094476795642905"/>
    <x v="3"/>
    <x v="1"/>
    <x v="1"/>
    <n v="3.3219280948873626"/>
    <n v="1"/>
  </r>
  <r>
    <x v="14"/>
    <s v="p15-500_50_0_t_a1_r0-2017_09_07_13_43_18.csv"/>
    <n v="-16.606375"/>
    <n v="42.9060067544088"/>
    <n v="0.26250000000000001"/>
    <n v="109.607874999999"/>
    <n v="52.1305262224963"/>
    <x v="3"/>
    <x v="1"/>
    <x v="2"/>
    <n v="3.3219280948873626"/>
    <n v="1"/>
  </r>
  <r>
    <x v="14"/>
    <s v="p15-500_50_0_t_a2_r0-2017_09_07_13_33_54.csv"/>
    <n v="-4.8251249999999999"/>
    <n v="42.752659069166299"/>
    <n v="0.32500000000000001"/>
    <n v="106.742249999999"/>
    <n v="41.113460538338202"/>
    <x v="3"/>
    <x v="1"/>
    <x v="3"/>
    <n v="3.3219280948873626"/>
    <n v="1"/>
  </r>
  <r>
    <x v="14"/>
    <s v="p15-600_100_0_p_a1_r0-2017_09_07_13_50_05.csv"/>
    <n v="-68.003500000000003"/>
    <n v="71.224445840244996"/>
    <n v="7.4999999999999997E-2"/>
    <n v="203.742625"/>
    <n v="111.26180762894001"/>
    <x v="4"/>
    <x v="0"/>
    <x v="0"/>
    <n v="2.5849625007211561"/>
    <n v="1"/>
  </r>
  <r>
    <x v="14"/>
    <s v="p15-600_100_0_p_a2_r0-2017_09_07_13_23_19.csv"/>
    <n v="6.6761249999999999"/>
    <n v="42.261598955013199"/>
    <n v="0.55000000000000004"/>
    <n v="247.35737499999999"/>
    <n v="76.972004500723301"/>
    <x v="4"/>
    <x v="0"/>
    <x v="1"/>
    <n v="2.5849625007211561"/>
    <n v="1"/>
  </r>
  <r>
    <x v="14"/>
    <s v="p15-600_100_0_t_a1_r0-2017_09_07_13_44_11.csv"/>
    <n v="-24.702999999999999"/>
    <n v="36.617160437423301"/>
    <n v="0.28749999999999998"/>
    <n v="158.7945"/>
    <n v="81.391661487833005"/>
    <x v="4"/>
    <x v="0"/>
    <x v="2"/>
    <n v="2.5849625007211561"/>
    <n v="1"/>
  </r>
  <r>
    <x v="14"/>
    <s v="p15-600_100_0_t_a2_r0-2017_09_07_13_31_32.csv"/>
    <n v="-22.414999999999999"/>
    <n v="49.107858994258699"/>
    <n v="0.3"/>
    <n v="171.07912499999901"/>
    <n v="88.505924832659502"/>
    <x v="4"/>
    <x v="0"/>
    <x v="3"/>
    <n v="2.5849625007211561"/>
    <n v="1"/>
  </r>
  <r>
    <x v="14"/>
    <s v="p15-600_50_0_p_a1_r0-2017_09_07_13_52_01.csv"/>
    <n v="-56.752124999999999"/>
    <n v="37.410346486424999"/>
    <n v="0.1125"/>
    <n v="115.07487500000001"/>
    <n v="37.096087899997897"/>
    <x v="4"/>
    <x v="1"/>
    <x v="0"/>
    <n v="3.5849625007211565"/>
    <n v="1"/>
  </r>
  <r>
    <x v="14"/>
    <s v="p15-600_50_0_p_a2_r0-2017_09_07_13_18_26.csv"/>
    <n v="-73.197374999999894"/>
    <n v="69.963342289797495"/>
    <n v="0.125"/>
    <n v="234.42675"/>
    <n v="131.20565178161101"/>
    <x v="4"/>
    <x v="1"/>
    <x v="1"/>
    <n v="3.5849625007211565"/>
    <n v="1"/>
  </r>
  <r>
    <x v="14"/>
    <s v="p15-600_50_0_t_a1_r0-2017_09_07_13_42_15.csv"/>
    <n v="-40.873750000000001"/>
    <n v="58.638305491696201"/>
    <n v="0.1"/>
    <n v="138.611625"/>
    <n v="95.122035320998904"/>
    <x v="4"/>
    <x v="1"/>
    <x v="2"/>
    <n v="3.5849625007211565"/>
    <n v="1"/>
  </r>
  <r>
    <x v="14"/>
    <s v="p15-600_50_0_t_a2_r0-2017_09_07_13_28_08.csv"/>
    <n v="-39.646499999999897"/>
    <n v="34.0202054704259"/>
    <n v="0.13750000000000001"/>
    <n v="152.403875"/>
    <n v="76.387721272691294"/>
    <x v="4"/>
    <x v="1"/>
    <x v="3"/>
    <n v="3.5849625007211565"/>
    <n v="1"/>
  </r>
  <r>
    <x v="15"/>
    <s v="p16-200_100_0_p_a1_r0-2017_09_07_14_44_23.csv"/>
    <n v="-9.1349999999999998"/>
    <n v="49.404895987138701"/>
    <n v="0.33750000000000002"/>
    <n v="167.43987499999901"/>
    <n v="48.283384913802102"/>
    <x v="0"/>
    <x v="0"/>
    <x v="0"/>
    <n v="1"/>
    <n v="0"/>
  </r>
  <r>
    <x v="15"/>
    <s v="p16-200_100_0_p_a2_r0-2017_09_07_14_53_13.csv"/>
    <n v="32.058289473684198"/>
    <n v="34.660632658458802"/>
    <n v="0.81578947368420995"/>
    <n v="98.9246052631579"/>
    <n v="39.141323614791901"/>
    <x v="0"/>
    <x v="0"/>
    <x v="1"/>
    <n v="1"/>
    <n v="1"/>
  </r>
  <r>
    <x v="15"/>
    <s v="p16-200_100_0_t_a1_r0-2017_09_07_15_09_08.csv"/>
    <n v="20.737624999999898"/>
    <n v="63.104151651134401"/>
    <n v="0.36249999999999999"/>
    <n v="88.954499999999996"/>
    <n v="52.290766271398198"/>
    <x v="0"/>
    <x v="0"/>
    <x v="2"/>
    <n v="1"/>
    <n v="0"/>
  </r>
  <r>
    <x v="15"/>
    <s v="p16-200_100_0_t_a2_r0-2017_09_07_14_35_23.csv"/>
    <n v="-8.8511249999999908"/>
    <n v="48.0413697242738"/>
    <n v="0.33750000000000002"/>
    <n v="153.664625"/>
    <n v="52.6308788626921"/>
    <x v="0"/>
    <x v="0"/>
    <x v="3"/>
    <n v="1"/>
    <n v="0"/>
  </r>
  <r>
    <x v="15"/>
    <s v="p16-200_50_0_p_a1_r0-2017_09_07_14_42_55.csv"/>
    <n v="-8.7578481012658198"/>
    <n v="45.393181824243399"/>
    <n v="0.354430379746835"/>
    <n v="87.054177215189796"/>
    <n v="37.695595069108002"/>
    <x v="0"/>
    <x v="1"/>
    <x v="0"/>
    <n v="2"/>
    <n v="0"/>
  </r>
  <r>
    <x v="15"/>
    <s v="p16-200_50_0_p_a2_r0-2017_09_07_14_50_43.csv"/>
    <n v="-29.483999999999899"/>
    <n v="41.631551112107203"/>
    <n v="0.2"/>
    <n v="114.743333333333"/>
    <n v="57.4009190015475"/>
    <x v="0"/>
    <x v="1"/>
    <x v="1"/>
    <n v="2"/>
    <n v="0"/>
  </r>
  <r>
    <x v="15"/>
    <s v="p16-200_50_0_t_a1_r0-2017_09_07_15_07_19.csv"/>
    <n v="-19.972375"/>
    <n v="55.852025617781997"/>
    <n v="0.17499999999999999"/>
    <n v="85.547124999999994"/>
    <n v="58.789003440136398"/>
    <x v="0"/>
    <x v="1"/>
    <x v="2"/>
    <n v="2"/>
    <n v="0"/>
  </r>
  <r>
    <x v="15"/>
    <s v="p16-200_50_0_t_a2_r0-2017_09_07_14_36_23.csv"/>
    <n v="-24.65175"/>
    <n v="49.170506016691498"/>
    <n v="0.22500000000000001"/>
    <n v="123.973375"/>
    <n v="59.2991216617866"/>
    <x v="0"/>
    <x v="1"/>
    <x v="3"/>
    <n v="2"/>
    <n v="0"/>
  </r>
  <r>
    <x v="15"/>
    <s v="p16-300_100_0_p_a1_r0-2017_09_07_14_42_22.csv"/>
    <n v="-21.595499999999902"/>
    <n v="65.637471670151896"/>
    <n v="0.23749999999999999"/>
    <n v="144.57325"/>
    <n v="77.199699283335903"/>
    <x v="1"/>
    <x v="0"/>
    <x v="0"/>
    <n v="1.5849625007211563"/>
    <n v="0"/>
  </r>
  <r>
    <x v="15"/>
    <s v="p16-300_100_0_p_a2_r0-2017_09_07_14_55_56.csv"/>
    <n v="-40.329538461538398"/>
    <n v="60.1782639888361"/>
    <n v="0.15384615384615299"/>
    <n v="186.99723076922999"/>
    <n v="82.403565186272601"/>
    <x v="1"/>
    <x v="0"/>
    <x v="1"/>
    <n v="1.5849625007211563"/>
    <n v="0"/>
  </r>
  <r>
    <x v="15"/>
    <s v="p16-300_100_0_t_a1_r0-2017_09_07_15_02_11.csv"/>
    <n v="10.466749999999999"/>
    <n v="19.7494976375982"/>
    <n v="0.73750000000000004"/>
    <n v="86.899124999999998"/>
    <n v="19.823034656287401"/>
    <x v="1"/>
    <x v="0"/>
    <x v="2"/>
    <n v="1.5849625007211563"/>
    <n v="1"/>
  </r>
  <r>
    <x v="15"/>
    <s v="p16-300_100_0_t_a2_r0-2017_09_07_14_35_50.csv"/>
    <n v="-28.399125000000002"/>
    <n v="59.810815831957797"/>
    <n v="0.28749999999999998"/>
    <n v="192.98837499999999"/>
    <n v="88.444146576296205"/>
    <x v="1"/>
    <x v="0"/>
    <x v="3"/>
    <n v="1.5849625007211563"/>
    <n v="0"/>
  </r>
  <r>
    <x v="15"/>
    <s v="p16-300_50_0_p_a1_r0-2017_09_07_14_40_55.csv"/>
    <n v="-49.434177215189798"/>
    <n v="38.179129947702201"/>
    <n v="8.8607594936708806E-2"/>
    <n v="109.766582278481"/>
    <n v="63.4562094374323"/>
    <x v="1"/>
    <x v="1"/>
    <x v="0"/>
    <n v="2.5849625007211561"/>
    <n v="1"/>
  </r>
  <r>
    <x v="15"/>
    <s v="p16-300_50_0_p_a2_r0-2017_09_07_14_53_35.csv"/>
    <n v="-25.8662264150943"/>
    <n v="20.978670140273302"/>
    <n v="0.13207547169811301"/>
    <n v="96.873396226415096"/>
    <n v="19.655887009392899"/>
    <x v="1"/>
    <x v="1"/>
    <x v="1"/>
    <n v="2.5849625007211561"/>
    <n v="1"/>
  </r>
  <r>
    <x v="15"/>
    <s v="p16-300_50_0_t_a1_r0-2017_09_07_15_08_35.csv"/>
    <n v="9.6584999999999894"/>
    <n v="29.394082359379698"/>
    <n v="0.55000000000000004"/>
    <n v="55.885124999999903"/>
    <n v="12.046928861098699"/>
    <x v="1"/>
    <x v="1"/>
    <x v="2"/>
    <n v="2.5849625007211561"/>
    <n v="1"/>
  </r>
  <r>
    <x v="15"/>
    <s v="p16-300_50_0_t_a2_r0-2017_09_07_14_33_02.csv"/>
    <n v="-51.130624999999903"/>
    <n v="53.526980587918203"/>
    <n v="0.125"/>
    <n v="165.08250000000001"/>
    <n v="90.912022712895293"/>
    <x v="1"/>
    <x v="1"/>
    <x v="3"/>
    <n v="2.5849625007211561"/>
    <n v="0"/>
  </r>
  <r>
    <x v="15"/>
    <s v="p16-400_100_0_p_a1_r0-2017_09_07_14_44_47.csv"/>
    <n v="-15.2963749999999"/>
    <n v="105.36198987589999"/>
    <n v="0.23749999999999999"/>
    <n v="212.24487500000001"/>
    <n v="126.70471257014999"/>
    <x v="2"/>
    <x v="0"/>
    <x v="0"/>
    <n v="2"/>
    <n v="0"/>
  </r>
  <r>
    <x v="15"/>
    <s v="p16-400_100_0_p_a2_r0-2017_09_07_14_51_57.csv"/>
    <n v="-28.185384615384599"/>
    <n v="92.094453794589896"/>
    <n v="0.23076923076923"/>
    <n v="234.78692307692299"/>
    <n v="127.11996948479199"/>
    <x v="2"/>
    <x v="0"/>
    <x v="1"/>
    <n v="2"/>
    <n v="0"/>
  </r>
  <r>
    <x v="15"/>
    <s v="p16-400_100_0_t_a1_r0-2017_09_07_15_02_44.csv"/>
    <n v="-53.948625"/>
    <n v="90.225377524061201"/>
    <n v="0.1125"/>
    <n v="209.918125"/>
    <n v="119.350066580351"/>
    <x v="2"/>
    <x v="0"/>
    <x v="2"/>
    <n v="2"/>
    <n v="0"/>
  </r>
  <r>
    <x v="15"/>
    <s v="p16-400_100_0_t_a2_r0-2017_09_07_14_33_36.csv"/>
    <n v="-27.387625"/>
    <n v="111.300635681515"/>
    <n v="0.2"/>
    <n v="270.54750000000001"/>
    <n v="128.94517525386499"/>
    <x v="2"/>
    <x v="0"/>
    <x v="3"/>
    <n v="2"/>
    <n v="0"/>
  </r>
  <r>
    <x v="15"/>
    <s v="p16-400_50_0_p_a1_r0-2017_09_07_14_45_30.csv"/>
    <n v="-68.223124999999996"/>
    <n v="72.109294244808495"/>
    <n v="0.05"/>
    <n v="157.17275000000001"/>
    <n v="99.661129684232904"/>
    <x v="2"/>
    <x v="1"/>
    <x v="0"/>
    <n v="3"/>
    <n v="0"/>
  </r>
  <r>
    <x v="15"/>
    <s v="p16-400_50_0_p_a2_r0-2017_09_07_14_55_13.csv"/>
    <n v="-28.857941176470501"/>
    <n v="83.508275277836304"/>
    <n v="0.13235294117647001"/>
    <n v="133.52588235294101"/>
    <n v="75.901750488131796"/>
    <x v="2"/>
    <x v="1"/>
    <x v="1"/>
    <n v="3"/>
    <n v="0"/>
  </r>
  <r>
    <x v="15"/>
    <s v="p16-400_50_0_t_a1_r0-2017_09_07_15_06_36.csv"/>
    <n v="-12.40225"/>
    <n v="27.753603098291499"/>
    <n v="0.38750000000000001"/>
    <n v="72.215874999999997"/>
    <n v="22.899024089126002"/>
    <x v="2"/>
    <x v="1"/>
    <x v="2"/>
    <n v="3"/>
    <n v="1"/>
  </r>
  <r>
    <x v="15"/>
    <s v="p16-400_50_0_t_a2_r0-2017_09_07_14_32_19.csv"/>
    <n v="-104.852125"/>
    <n v="84.927457554870699"/>
    <n v="7.4999999999999997E-2"/>
    <n v="275.31599999999997"/>
    <n v="131.589172689093"/>
    <x v="2"/>
    <x v="1"/>
    <x v="3"/>
    <n v="3"/>
    <n v="0"/>
  </r>
  <r>
    <x v="15"/>
    <s v="p16-500_100_0_p_a1_r0-2017_09_07_14_41_28.csv"/>
    <n v="-46.073749999999997"/>
    <n v="121.327682181097"/>
    <n v="0.13750000000000001"/>
    <n v="216.83012499999899"/>
    <n v="158.84322039745399"/>
    <x v="3"/>
    <x v="0"/>
    <x v="0"/>
    <n v="2.3219280948873622"/>
    <n v="0"/>
  </r>
  <r>
    <x v="15"/>
    <s v="p16-500_100_0_p_a2_r0-2017_09_07_14_56_29.csv"/>
    <n v="-57.877307692307603"/>
    <n v="115.680342452514"/>
    <n v="0.16666666666666599"/>
    <n v="239.74987179487101"/>
    <n v="163.016081309078"/>
    <x v="3"/>
    <x v="0"/>
    <x v="1"/>
    <n v="2.3219280948873622"/>
    <n v="0"/>
  </r>
  <r>
    <x v="15"/>
    <s v="p16-500_100_0_t_a1_r0-2017_09_07_15_07_41.csv"/>
    <n v="-40.762374999999999"/>
    <n v="128.036802201981"/>
    <n v="0.15"/>
    <n v="196.99112499999899"/>
    <n v="147.47768938888399"/>
    <x v="3"/>
    <x v="0"/>
    <x v="2"/>
    <n v="2.3219280948873622"/>
    <n v="0"/>
  </r>
  <r>
    <x v="15"/>
    <s v="p16-500_100_0_t_a2_r0-2017_09_07_14_30_20.csv"/>
    <n v="-51.909512195121899"/>
    <n v="115.722516485398"/>
    <n v="0.12195121951219499"/>
    <n v="295.933536585365"/>
    <n v="133.492558451333"/>
    <x v="3"/>
    <x v="0"/>
    <x v="3"/>
    <n v="2.3219280948873622"/>
    <n v="0"/>
  </r>
  <r>
    <x v="15"/>
    <s v="p16-500_50_0_p_a1_r0-2017_09_07_14_47_17.csv"/>
    <n v="-71.416250000000005"/>
    <n v="133.44971406277901"/>
    <n v="0.1"/>
    <n v="269.28312499999998"/>
    <n v="159.81065807381"/>
    <x v="3"/>
    <x v="1"/>
    <x v="0"/>
    <n v="3.3219280948873626"/>
    <n v="0"/>
  </r>
  <r>
    <x v="15"/>
    <s v="p16-500_50_0_p_a2_r0-2017_09_07_14_51_05.csv"/>
    <n v="-82.206124999999901"/>
    <n v="109.37961375976001"/>
    <n v="8.7499999999999994E-2"/>
    <n v="288.13387499999999"/>
    <n v="164.69442815023899"/>
    <x v="3"/>
    <x v="1"/>
    <x v="1"/>
    <n v="3.3219280948873626"/>
    <n v="0"/>
  </r>
  <r>
    <x v="15"/>
    <s v="p16-500_50_0_t_a1_r0-2017_09_07_15_09_30.csv"/>
    <n v="-71.105625000000003"/>
    <n v="123.393942525998"/>
    <n v="0.05"/>
    <n v="186.10149999999999"/>
    <n v="146.861790623871"/>
    <x v="3"/>
    <x v="1"/>
    <x v="2"/>
    <n v="3.3219280948873626"/>
    <n v="0"/>
  </r>
  <r>
    <x v="15"/>
    <s v="p16-500_50_0_t_a2_r0-2017_09_07_14_36_52.csv"/>
    <n v="-65.515063291139199"/>
    <n v="133.44115554087699"/>
    <n v="0.113924050632911"/>
    <n v="259.32506329113897"/>
    <n v="176.724656284628"/>
    <x v="3"/>
    <x v="1"/>
    <x v="3"/>
    <n v="3.3219280948873626"/>
    <n v="0"/>
  </r>
  <r>
    <x v="15"/>
    <s v="p16-600_100_0_p_a1_r0-2017_09_07_14_43_19.csv"/>
    <n v="-20.580124999999899"/>
    <n v="167.139704697101"/>
    <n v="0.17499999999999999"/>
    <n v="315.48362499999899"/>
    <n v="215.73762077025199"/>
    <x v="4"/>
    <x v="0"/>
    <x v="0"/>
    <n v="2.5849625007211561"/>
    <n v="0"/>
  </r>
  <r>
    <x v="15"/>
    <s v="p16-600_100_0_p_a2_r0-2017_09_07_14_54_10.csv"/>
    <n v="-68.194000000000003"/>
    <n v="141.421987587974"/>
    <n v="0.146666666666666"/>
    <n v="308.37626666666603"/>
    <n v="200.06342211590999"/>
    <x v="4"/>
    <x v="0"/>
    <x v="1"/>
    <n v="2.5849625007211561"/>
    <n v="0"/>
  </r>
  <r>
    <x v="15"/>
    <s v="p16-600_100_0_t_a1_r0-2017_09_07_15_04_31.csv"/>
    <n v="-60.529499999999999"/>
    <n v="132.09057170082201"/>
    <n v="0.17499999999999999"/>
    <n v="272.31925000000001"/>
    <n v="184.21872207904701"/>
    <x v="4"/>
    <x v="0"/>
    <x v="2"/>
    <n v="2.5849625007211561"/>
    <n v="0"/>
  </r>
  <r>
    <x v="15"/>
    <s v="p16-600_100_0_t_a2_r0-2017_09_07_14_34_20.csv"/>
    <n v="-28.25525"/>
    <n v="148.40747117290701"/>
    <n v="0.21249999999999999"/>
    <n v="288.668624999999"/>
    <n v="199.43687017289199"/>
    <x v="4"/>
    <x v="0"/>
    <x v="3"/>
    <n v="2.5849625007211561"/>
    <n v="0"/>
  </r>
  <r>
    <x v="15"/>
    <s v="p16-600_50_0_p_a1_r0-2017_09_07_14_46_14.csv"/>
    <n v="-68.393124999999998"/>
    <n v="155.47912981003"/>
    <n v="8.7499999999999994E-2"/>
    <n v="394.26774999999998"/>
    <n v="194.75596862468001"/>
    <x v="4"/>
    <x v="1"/>
    <x v="0"/>
    <n v="3.5849625007211565"/>
    <n v="0"/>
  </r>
  <r>
    <x v="15"/>
    <s v="p16-600_50_0_p_a2_r0-2017_09_07_14_57_21.csv"/>
    <n v="-70.155189873417697"/>
    <n v="114.964711755453"/>
    <n v="0.189873417721519"/>
    <n v="214.99417721518901"/>
    <n v="174.648330469304"/>
    <x v="4"/>
    <x v="1"/>
    <x v="1"/>
    <n v="3.5849625007211565"/>
    <n v="0"/>
  </r>
  <r>
    <x v="15"/>
    <s v="p16-600_50_0_t_a1_r0-2017_09_07_15_05_35.csv"/>
    <n v="-77.904499999999999"/>
    <n v="138.54529539017099"/>
    <n v="6.25E-2"/>
    <n v="207.547875"/>
    <n v="169.105207383552"/>
    <x v="4"/>
    <x v="1"/>
    <x v="2"/>
    <n v="3.5849625007211565"/>
    <n v="0"/>
  </r>
  <r>
    <x v="15"/>
    <s v="p16-600_50_0_t_a2_r0-2017_09_07_14_31_16.csv"/>
    <n v="-67.771249999999995"/>
    <n v="154.24998033528999"/>
    <n v="0.125"/>
    <n v="314.28887500000002"/>
    <n v="212.82909233110999"/>
    <x v="4"/>
    <x v="1"/>
    <x v="3"/>
    <n v="3.5849625007211565"/>
    <n v="0"/>
  </r>
  <r>
    <x v="16"/>
    <s v="p17-200_100_0_p_a1_r0-2017_09_07_16_02_36.csv"/>
    <n v="8.0213513513513508"/>
    <n v="61.780046488488402"/>
    <n v="0.37837837837837801"/>
    <n v="197.889459459459"/>
    <n v="6.5178876307646902"/>
    <x v="0"/>
    <x v="0"/>
    <x v="0"/>
    <n v="1"/>
    <n v="0"/>
  </r>
  <r>
    <x v="16"/>
    <s v="p17-200_100_0_p_a2_r0-2017_09_07_16_37_45.csv"/>
    <n v="16.125"/>
    <n v="48.693905727513702"/>
    <n v="0.47499999999999998"/>
    <n v="168.83837500000001"/>
    <n v="35.187999852355503"/>
    <x v="0"/>
    <x v="0"/>
    <x v="1"/>
    <n v="1"/>
    <n v="0"/>
  </r>
  <r>
    <x v="16"/>
    <s v="p17-200_100_0_t_a1_r0-2017_09_07_16_17_37.csv"/>
    <n v="-14.002048192770999"/>
    <n v="37.431104350704601"/>
    <n v="0.22891566265060201"/>
    <n v="135.118795180722"/>
    <n v="45.756097082631001"/>
    <x v="0"/>
    <x v="0"/>
    <x v="2"/>
    <n v="1"/>
    <n v="0"/>
  </r>
  <r>
    <x v="16"/>
    <s v="p17-200_100_0_t_a2_r0-2017_09_07_16_26_24.csv"/>
    <n v="-14.495625"/>
    <n v="41.346455405625399"/>
    <n v="0.32500000000000001"/>
    <n v="153.84662499999999"/>
    <n v="50.264102447565598"/>
    <x v="0"/>
    <x v="0"/>
    <x v="3"/>
    <n v="1"/>
    <n v="0"/>
  </r>
  <r>
    <x v="16"/>
    <s v="p17-200_50_0_p_a1_r0-2017_09_07_16_06_17.csv"/>
    <n v="-20.3414102564102"/>
    <n v="48.4291389220284"/>
    <n v="0.20512820512820501"/>
    <n v="177.94243589743499"/>
    <n v="25.797755328009401"/>
    <x v="0"/>
    <x v="1"/>
    <x v="0"/>
    <n v="2"/>
    <n v="0"/>
  </r>
  <r>
    <x v="16"/>
    <s v="p17-200_50_0_p_a2_r0-2017_09_07_16_38_11.csv"/>
    <n v="1.63774999999999"/>
    <n v="56.710703905325502"/>
    <n v="0.26250000000000001"/>
    <n v="154.936375"/>
    <n v="38.823717243578997"/>
    <x v="0"/>
    <x v="1"/>
    <x v="1"/>
    <n v="2"/>
    <n v="0"/>
  </r>
  <r>
    <x v="16"/>
    <s v="p17-200_50_0_t_a1_r0-2017_09_07_16_16_07.csv"/>
    <n v="-42.79025"/>
    <n v="45.136941161730199"/>
    <n v="0.125"/>
    <n v="157.28462499999901"/>
    <n v="54.547319639551198"/>
    <x v="0"/>
    <x v="1"/>
    <x v="2"/>
    <n v="2"/>
    <n v="0"/>
  </r>
  <r>
    <x v="16"/>
    <s v="p17-200_50_0_t_a2_r0-2017_09_07_16_28_30.csv"/>
    <n v="-20.797999999999998"/>
    <n v="30.9379028216199"/>
    <n v="0.16250000000000001"/>
    <n v="109.712625"/>
    <n v="43.045594047002901"/>
    <x v="0"/>
    <x v="1"/>
    <x v="3"/>
    <n v="2"/>
    <n v="1"/>
  </r>
  <r>
    <x v="16"/>
    <s v="p17-300_100_0_p_a1_r0-2017_09_07_16_04_09.csv"/>
    <n v="-38.751249999999999"/>
    <n v="68.4487327197334"/>
    <n v="0.23749999999999999"/>
    <n v="286.79812500000003"/>
    <n v="26.098348850729501"/>
    <x v="1"/>
    <x v="0"/>
    <x v="0"/>
    <n v="1.5849625007211563"/>
    <n v="0"/>
  </r>
  <r>
    <x v="16"/>
    <s v="p17-300_100_0_p_a2_r0-2017_09_07_16_42_22.csv"/>
    <n v="22.413124999999901"/>
    <n v="65.023710456143405"/>
    <n v="0.58750000000000002"/>
    <n v="221.80249999999899"/>
    <n v="64.481985420348195"/>
    <x v="1"/>
    <x v="0"/>
    <x v="1"/>
    <n v="1.5849625007211563"/>
    <n v="0"/>
  </r>
  <r>
    <x v="16"/>
    <s v="p17-300_100_0_t_a1_r0-2017_09_07_16_20_51.csv"/>
    <n v="-43.579249999999902"/>
    <n v="58.736292864271697"/>
    <n v="0.25"/>
    <n v="246.485625"/>
    <n v="65.300531369272704"/>
    <x v="1"/>
    <x v="0"/>
    <x v="2"/>
    <n v="1.5849625007211563"/>
    <n v="0"/>
  </r>
  <r>
    <x v="16"/>
    <s v="p17-300_100_0_t_a2_r0-2017_09_07_16_27_56.csv"/>
    <n v="-25.322624999999999"/>
    <n v="62.705019431137799"/>
    <n v="0.36249999999999999"/>
    <n v="216.57162499999899"/>
    <n v="82.209132330960401"/>
    <x v="1"/>
    <x v="0"/>
    <x v="3"/>
    <n v="1.5849625007211563"/>
    <n v="0"/>
  </r>
  <r>
    <x v="16"/>
    <s v="p17-300_50_0_p_a1_r0-2017_09_07_16_01_59.csv"/>
    <n v="-64.256499999999903"/>
    <n v="56.848855113801498"/>
    <n v="0.13750000000000001"/>
    <n v="282.83912500000002"/>
    <n v="30.445397648649202"/>
    <x v="1"/>
    <x v="1"/>
    <x v="0"/>
    <n v="2.5849625007211561"/>
    <n v="0"/>
  </r>
  <r>
    <x v="16"/>
    <s v="p17-300_50_0_p_a2_r0-2017_09_07_16_42_55.csv"/>
    <n v="-9.8397499999999898"/>
    <n v="70.353707613298496"/>
    <n v="0.26250000000000001"/>
    <n v="235.42587499999999"/>
    <n v="58.441383917857102"/>
    <x v="1"/>
    <x v="1"/>
    <x v="1"/>
    <n v="2.5849625007211561"/>
    <n v="0"/>
  </r>
  <r>
    <x v="16"/>
    <s v="p17-300_50_0_t_a1_r0-2017_09_07_16_13_52.csv"/>
    <n v="-63.230375000000002"/>
    <n v="57.512847335263899"/>
    <n v="0.16250000000000001"/>
    <n v="213.93412499999999"/>
    <n v="81.697493836924806"/>
    <x v="1"/>
    <x v="1"/>
    <x v="2"/>
    <n v="2.5849625007211561"/>
    <n v="0"/>
  </r>
  <r>
    <x v="16"/>
    <s v="p17-300_50_0_t_a2_r0-2017_09_07_16_25_49.csv"/>
    <n v="-56.046624999999999"/>
    <n v="59.022223101636598"/>
    <n v="0.2"/>
    <n v="237.10999999999899"/>
    <n v="66.090545617357407"/>
    <x v="1"/>
    <x v="1"/>
    <x v="3"/>
    <n v="2.5849625007211561"/>
    <n v="0"/>
  </r>
  <r>
    <x v="16"/>
    <s v="p17-400_100_0_p_a1_r0-2017_09_07_16_05_32.csv"/>
    <n v="-56.055875"/>
    <n v="89.296451450964"/>
    <n v="0.1875"/>
    <n v="349.66837500000003"/>
    <n v="65.546357687589094"/>
    <x v="2"/>
    <x v="0"/>
    <x v="0"/>
    <n v="2"/>
    <n v="0"/>
  </r>
  <r>
    <x v="16"/>
    <s v="p17-400_100_0_p_a2_r0-2017_09_07_16_41_38.csv"/>
    <n v="-1.98217948717948"/>
    <n v="47.305271258492702"/>
    <n v="0.52564102564102499"/>
    <n v="228.79769230769199"/>
    <n v="61.065434826683997"/>
    <x v="2"/>
    <x v="0"/>
    <x v="1"/>
    <n v="2"/>
    <n v="1"/>
  </r>
  <r>
    <x v="16"/>
    <s v="p17-400_100_0_t_a1_r0-2017_09_07_16_14_25.csv"/>
    <n v="-61.009875000000001"/>
    <n v="70.317154121411704"/>
    <n v="0.1125"/>
    <n v="265.98975000000002"/>
    <n v="93.373209326538003"/>
    <x v="2"/>
    <x v="0"/>
    <x v="2"/>
    <n v="2"/>
    <n v="1"/>
  </r>
  <r>
    <x v="16"/>
    <s v="p17-400_100_0_t_a2_r0-2017_09_07_16_24_02.csv"/>
    <n v="-76.904124999999993"/>
    <n v="64.252188828353297"/>
    <n v="0.17499999999999999"/>
    <n v="300.39837499999902"/>
    <n v="81.710501183197806"/>
    <x v="2"/>
    <x v="0"/>
    <x v="3"/>
    <n v="2"/>
    <n v="1"/>
  </r>
  <r>
    <x v="16"/>
    <s v="p17-400_50_0_p_a1_r0-2017_09_07_16_04_45.csv"/>
    <n v="-102.679999999999"/>
    <n v="60.904306066976901"/>
    <n v="6.25E-2"/>
    <n v="335.95549999999901"/>
    <n v="66.350318648443505"/>
    <x v="2"/>
    <x v="1"/>
    <x v="0"/>
    <n v="3"/>
    <n v="1"/>
  </r>
  <r>
    <x v="16"/>
    <s v="p17-400_50_0_p_a2_r0-2017_09_07_16_36_07.csv"/>
    <n v="-72.768749999999997"/>
    <n v="64.664918877529701"/>
    <n v="0.1125"/>
    <n v="327.51274999999998"/>
    <n v="84.196908790866502"/>
    <x v="2"/>
    <x v="1"/>
    <x v="1"/>
    <n v="3"/>
    <n v="1"/>
  </r>
  <r>
    <x v="16"/>
    <s v="p17-400_50_0_t_a1_r0-2017_09_07_16_18_02.csv"/>
    <n v="-82.252499999999998"/>
    <n v="84.621403372610104"/>
    <n v="0.05"/>
    <n v="298.253999999999"/>
    <n v="89.645272694660207"/>
    <x v="2"/>
    <x v="1"/>
    <x v="2"/>
    <n v="3"/>
    <n v="0"/>
  </r>
  <r>
    <x v="16"/>
    <s v="p17-400_50_0_t_a2_r0-2017_09_07_16_28_54.csv"/>
    <n v="-91.437249999999906"/>
    <n v="65.581424084396801"/>
    <n v="3.7499999999999999E-2"/>
    <n v="322.98124999999902"/>
    <n v="57.492934008776203"/>
    <x v="2"/>
    <x v="1"/>
    <x v="3"/>
    <n v="3"/>
    <n v="1"/>
  </r>
  <r>
    <x v="16"/>
    <s v="p17-500_100_0_p_a1_r0-2017_09_07_16_06_43.csv"/>
    <n v="-73.333624999999998"/>
    <n v="83.039215092083893"/>
    <n v="0.125"/>
    <n v="386.28937499999898"/>
    <n v="91.7235823731246"/>
    <x v="3"/>
    <x v="0"/>
    <x v="0"/>
    <n v="2.3219280948873622"/>
    <n v="1"/>
  </r>
  <r>
    <x v="16"/>
    <s v="p17-500_100_0_p_a2_r0-2017_09_07_16_39_40.csv"/>
    <n v="-50.143544303797398"/>
    <n v="104.803575115824"/>
    <n v="0.215189873417721"/>
    <n v="421.93645569620202"/>
    <n v="96.084724362368505"/>
    <x v="3"/>
    <x v="0"/>
    <x v="1"/>
    <n v="2.3219280948873622"/>
    <n v="0"/>
  </r>
  <r>
    <x v="16"/>
    <s v="p17-500_100_0_t_a1_r0-2017_09_07_16_19_55.csv"/>
    <n v="-11.6925316455696"/>
    <n v="156.07718014072199"/>
    <n v="0.126582278481012"/>
    <n v="418.55075949367"/>
    <n v="107.890362127158"/>
    <x v="3"/>
    <x v="0"/>
    <x v="2"/>
    <n v="2.3219280948873622"/>
    <n v="0"/>
  </r>
  <r>
    <x v="16"/>
    <s v="p17-500_100_0_t_a2_r0-2017_09_07_16_29_38.csv"/>
    <n v="-76.543750000000003"/>
    <n v="96.155857028771194"/>
    <n v="0.17499999999999999"/>
    <n v="360.70487500000002"/>
    <n v="108.43956923090499"/>
    <x v="3"/>
    <x v="0"/>
    <x v="3"/>
    <n v="2.3219280948873622"/>
    <n v="0"/>
  </r>
  <r>
    <x v="16"/>
    <s v="p17-500_50_0_p_a1_r0-2017_09_07_16_07_51.csv"/>
    <n v="-81.197763157894698"/>
    <n v="112.72149719783999"/>
    <n v="6.5789473684210495E-2"/>
    <n v="357.40631578947301"/>
    <n v="103.650023330564"/>
    <x v="3"/>
    <x v="1"/>
    <x v="0"/>
    <n v="3.3219280948873626"/>
    <n v="0"/>
  </r>
  <r>
    <x v="16"/>
    <s v="p17-500_50_0_p_a2_r0-2017_09_07_16_36_50.csv"/>
    <n v="-82"/>
    <n v="107.23474163021901"/>
    <n v="0.16250000000000001"/>
    <n v="386.32387499999999"/>
    <n v="119.136678792613"/>
    <x v="3"/>
    <x v="1"/>
    <x v="1"/>
    <n v="3.3219280948873626"/>
    <n v="0"/>
  </r>
  <r>
    <x v="16"/>
    <s v="p17-500_50_0_t_a1_r0-2017_09_07_16_15_10.csv"/>
    <n v="-99.692874999999901"/>
    <n v="102.71486854630299"/>
    <n v="0.1"/>
    <n v="357.56662499999999"/>
    <n v="132.22788099473999"/>
    <x v="3"/>
    <x v="1"/>
    <x v="2"/>
    <n v="3.3219280948873626"/>
    <n v="0"/>
  </r>
  <r>
    <x v="16"/>
    <s v="p17-500_50_0_t_a2_r0-2017_09_07_16_30_32.csv"/>
    <n v="-109.527625"/>
    <n v="84.013244867159898"/>
    <n v="0.05"/>
    <n v="338.62087499999899"/>
    <n v="125.86596415625699"/>
    <x v="3"/>
    <x v="1"/>
    <x v="3"/>
    <n v="3.3219280948873626"/>
    <n v="1"/>
  </r>
  <r>
    <x v="16"/>
    <s v="p17-600_100_0_p_a1_r0-2017_09_07_16_03_04.csv"/>
    <n v="-102.28475"/>
    <n v="139.57376158303299"/>
    <n v="8.7499999999999994E-2"/>
    <n v="506.56650000000002"/>
    <n v="107.527372830131"/>
    <x v="4"/>
    <x v="0"/>
    <x v="0"/>
    <n v="2.5849625007211561"/>
    <n v="0"/>
  </r>
  <r>
    <x v="16"/>
    <s v="p17-600_100_0_p_a2_r0-2017_09_07_16_38_36.csv"/>
    <n v="-82.824749999999895"/>
    <n v="135.91596426629701"/>
    <n v="0.125"/>
    <n v="532.21187499999996"/>
    <n v="90.018237820090505"/>
    <x v="4"/>
    <x v="0"/>
    <x v="1"/>
    <n v="2.5849625007211561"/>
    <n v="0"/>
  </r>
  <r>
    <x v="16"/>
    <s v="p17-600_100_0_t_a1_r0-2017_09_07_16_16_31.csv"/>
    <n v="-88.695499999999996"/>
    <n v="126.535222210062"/>
    <n v="0.16250000000000001"/>
    <n v="487.12425000000002"/>
    <n v="117.843839219271"/>
    <x v="4"/>
    <x v="0"/>
    <x v="2"/>
    <n v="2.5849625007211561"/>
    <n v="0"/>
  </r>
  <r>
    <x v="16"/>
    <s v="p17-600_100_0_t_a2_r0-2017_09_07_16_26_47.csv"/>
    <n v="-111.95650000000001"/>
    <n v="104.600362213761"/>
    <n v="0.125"/>
    <n v="487.87225000000001"/>
    <n v="101.137404479932"/>
    <x v="4"/>
    <x v="0"/>
    <x v="3"/>
    <n v="2.5849625007211561"/>
    <n v="1"/>
  </r>
  <r>
    <x v="16"/>
    <s v="p17-600_50_0_p_a1_r0-2017_09_07_16_00_54.csv"/>
    <n v="-98.381749999999997"/>
    <n v="172.83733772520699"/>
    <n v="2.5000000000000001E-2"/>
    <n v="511.12349999999998"/>
    <n v="106.94512503031601"/>
    <x v="4"/>
    <x v="1"/>
    <x v="0"/>
    <n v="3.5849625007211565"/>
    <n v="0"/>
  </r>
  <r>
    <x v="16"/>
    <s v="p17-600_50_0_p_a2_r0-2017_09_07_16_40_34.csv"/>
    <n v="-74.876933333333298"/>
    <n v="144.735559905858"/>
    <n v="0.08"/>
    <n v="471.26293333333302"/>
    <n v="137.23254625414299"/>
    <x v="4"/>
    <x v="1"/>
    <x v="1"/>
    <n v="3.5849625007211565"/>
    <n v="0"/>
  </r>
  <r>
    <x v="16"/>
    <s v="p17-600_50_0_t_a1_r0-2017_09_07_16_18_49.csv"/>
    <n v="-106.82410256410201"/>
    <n v="140.299604523044"/>
    <n v="0.10256410256410201"/>
    <n v="476.70935897435902"/>
    <n v="110.081681227608"/>
    <x v="4"/>
    <x v="1"/>
    <x v="2"/>
    <n v="3.5849625007211565"/>
    <n v="0"/>
  </r>
  <r>
    <x v="16"/>
    <s v="p17-600_50_0_t_a2_r0-2017_09_07_16_24_45.csv"/>
    <n v="-118.018125"/>
    <n v="122.540667770884"/>
    <n v="7.4999999999999997E-2"/>
    <n v="435.78112499999997"/>
    <n v="153.518725437597"/>
    <x v="4"/>
    <x v="1"/>
    <x v="3"/>
    <n v="3.5849625007211565"/>
    <n v="0"/>
  </r>
  <r>
    <x v="17"/>
    <s v="p18-200_100_0_p_a1_r0-2017_09_08_12_05_30.csv"/>
    <n v="0.42637499999999801"/>
    <n v="51.419400624758097"/>
    <n v="0.38750000000000001"/>
    <n v="192.489375"/>
    <n v="15.557322981778499"/>
    <x v="0"/>
    <x v="0"/>
    <x v="0"/>
    <n v="1"/>
    <n v="0"/>
  </r>
  <r>
    <x v="17"/>
    <s v="p18-200_100_0_p_a2_r0-2017_09_08_11_51_17.csv"/>
    <n v="-7.9959493670885999"/>
    <n v="42.1894056387303"/>
    <n v="0.392405063291139"/>
    <n v="188.34164556962"/>
    <n v="22.012380085736599"/>
    <x v="0"/>
    <x v="0"/>
    <x v="1"/>
    <n v="1"/>
    <n v="0"/>
  </r>
  <r>
    <x v="17"/>
    <s v="p18-200_100_0_t_a1_r0-2017_09_08_11_45_58.csv"/>
    <n v="-9.1680769230769208"/>
    <n v="40.670001073609697"/>
    <n v="0.38461538461538403"/>
    <n v="148.22461538461499"/>
    <n v="50.059995766421302"/>
    <x v="0"/>
    <x v="0"/>
    <x v="2"/>
    <n v="1"/>
    <n v="0"/>
  </r>
  <r>
    <x v="17"/>
    <s v="p18-200_100_0_t_a2_r0-2017_09_08_12_14_06.csv"/>
    <n v="-16.691624999999998"/>
    <n v="37.016668523914603"/>
    <n v="0.25"/>
    <n v="152.20549999999901"/>
    <n v="47.5505750201824"/>
    <x v="0"/>
    <x v="0"/>
    <x v="3"/>
    <n v="1"/>
    <n v="0"/>
  </r>
  <r>
    <x v="17"/>
    <s v="p18-200_50_0_p_a1_r0-2017_09_08_12_05_53.csv"/>
    <n v="-38.680769230769201"/>
    <n v="36.370043490637201"/>
    <n v="0.19230769230769201"/>
    <n v="186.59923076922999"/>
    <n v="19.794942359047798"/>
    <x v="0"/>
    <x v="1"/>
    <x v="0"/>
    <n v="2"/>
    <n v="0"/>
  </r>
  <r>
    <x v="17"/>
    <s v="p18-200_50_0_p_a2_r0-2017_09_08_11_56_40.csv"/>
    <n v="-23.4494871794871"/>
    <n v="46.193043512717203"/>
    <n v="0.269230769230769"/>
    <n v="191.14410256410201"/>
    <n v="15.0485504401073"/>
    <x v="0"/>
    <x v="1"/>
    <x v="1"/>
    <n v="2"/>
    <n v="0"/>
  </r>
  <r>
    <x v="17"/>
    <s v="p18-200_50_0_t_a1_r0-2017_09_08_11_46_21.csv"/>
    <n v="-29.8746153846153"/>
    <n v="46.899426017271303"/>
    <n v="0.19230769230769201"/>
    <n v="144.81179487179401"/>
    <n v="51.951832764087001"/>
    <x v="0"/>
    <x v="1"/>
    <x v="2"/>
    <n v="2"/>
    <n v="0"/>
  </r>
  <r>
    <x v="17"/>
    <s v="p18-200_50_0_t_a2_r0-2017_09_08_12_13_11.csv"/>
    <n v="-18.339367088607599"/>
    <n v="48.366468464746497"/>
    <n v="0.316455696202531"/>
    <n v="136.445696202531"/>
    <n v="57.488890036944099"/>
    <x v="0"/>
    <x v="1"/>
    <x v="3"/>
    <n v="2"/>
    <n v="0"/>
  </r>
  <r>
    <x v="17"/>
    <s v="p18-300_100_0_p_a1_r0-2017_09_08_12_08_01.csv"/>
    <n v="-24.3058974358974"/>
    <n v="70.615571055374602"/>
    <n v="0.243589743589743"/>
    <n v="271.207435897435"/>
    <n v="43.440110273857101"/>
    <x v="1"/>
    <x v="0"/>
    <x v="0"/>
    <n v="1.5849625007211563"/>
    <n v="0"/>
  </r>
  <r>
    <x v="17"/>
    <s v="p18-300_100_0_p_a2_r0-2017_09_08_11_53_17.csv"/>
    <n v="-13.28"/>
    <n v="69.853307545169201"/>
    <n v="0.33750000000000002"/>
    <n v="280.936375"/>
    <n v="28.209146178312"/>
    <x v="1"/>
    <x v="0"/>
    <x v="1"/>
    <n v="1.5849625007211563"/>
    <n v="0"/>
  </r>
  <r>
    <x v="17"/>
    <s v="p18-300_100_0_t_a1_r0-2017_09_08_11_45_24.csv"/>
    <n v="-20.9689743589743"/>
    <n v="64.381992099036196"/>
    <n v="0.29487179487179399"/>
    <n v="172.799871794871"/>
    <n v="76.400704193519104"/>
    <x v="1"/>
    <x v="0"/>
    <x v="2"/>
    <n v="1.5849625007211563"/>
    <n v="0"/>
  </r>
  <r>
    <x v="17"/>
    <s v="p18-300_100_0_t_a2_r0-2017_09_08_12_17_51.csv"/>
    <n v="-2.905875"/>
    <n v="31.871763274635001"/>
    <n v="0.51249999999999996"/>
    <n v="126.59312499999901"/>
    <n v="42.0938429165641"/>
    <x v="1"/>
    <x v="0"/>
    <x v="3"/>
    <n v="1.5849625007211563"/>
    <n v="1"/>
  </r>
  <r>
    <x v="17"/>
    <s v="p18-300_50_0_p_a1_r0-2017_09_08_12_04_57.csv"/>
    <n v="-17.7775"/>
    <n v="40.233184297915003"/>
    <n v="0.2"/>
    <n v="206.563875"/>
    <n v="37.318427803624999"/>
    <x v="1"/>
    <x v="1"/>
    <x v="0"/>
    <n v="2.5849625007211561"/>
    <n v="1"/>
  </r>
  <r>
    <x v="17"/>
    <s v="p18-300_50_0_p_a2_r0-2017_09_08_11_51_41.csv"/>
    <n v="-13.682"/>
    <n v="73.730200542247204"/>
    <n v="0.146666666666666"/>
    <n v="263.68293333333298"/>
    <n v="39.848073973475202"/>
    <x v="1"/>
    <x v="1"/>
    <x v="1"/>
    <n v="2.5849625007211561"/>
    <n v="0"/>
  </r>
  <r>
    <x v="17"/>
    <s v="p18-300_50_0_t_a1_r0-2017_09_08_11_46_45.csv"/>
    <n v="-51.591772151898702"/>
    <n v="62.3222704725965"/>
    <n v="0.164556962025316"/>
    <n v="191.02696202531601"/>
    <n v="83.9793518527391"/>
    <x v="1"/>
    <x v="1"/>
    <x v="2"/>
    <n v="2.5849625007211561"/>
    <n v="0"/>
  </r>
  <r>
    <x v="17"/>
    <s v="p18-300_50_0_t_a2_r0-2017_09_08_12_13_34.csv"/>
    <n v="-2.2072499999999899"/>
    <n v="35.527843235095098"/>
    <n v="0.3125"/>
    <n v="93.173874999999995"/>
    <n v="23.123587334891901"/>
    <x v="1"/>
    <x v="1"/>
    <x v="3"/>
    <n v="2.5849625007211561"/>
    <n v="1"/>
  </r>
  <r>
    <x v="17"/>
    <s v="p18-400_100_0_p_a1_r0-2017_09_08_12_01_24.csv"/>
    <n v="-4.3926249999999998"/>
    <n v="36.310735042950697"/>
    <n v="0.3"/>
    <n v="261.12937499999902"/>
    <n v="35.864720420761302"/>
    <x v="2"/>
    <x v="0"/>
    <x v="0"/>
    <n v="2"/>
    <n v="1"/>
  </r>
  <r>
    <x v="17"/>
    <s v="p18-400_100_0_p_a2_r0-2017_09_08_11_57_45.csv"/>
    <n v="43.342784810126503"/>
    <n v="39.740654372648997"/>
    <n v="0.860759493670886"/>
    <n v="347.07632911392301"/>
    <n v="24.8610440108496"/>
    <x v="2"/>
    <x v="0"/>
    <x v="1"/>
    <n v="2"/>
    <n v="1"/>
  </r>
  <r>
    <x v="17"/>
    <s v="p18-400_100_0_t_a1_r0-2017_09_08_11_42_43.csv"/>
    <n v="-14.7568749999999"/>
    <n v="20.127733640039398"/>
    <n v="0.21249999999999999"/>
    <n v="136.935"/>
    <n v="12.314461924907601"/>
    <x v="2"/>
    <x v="0"/>
    <x v="2"/>
    <n v="2"/>
    <n v="1"/>
  </r>
  <r>
    <x v="17"/>
    <s v="p18-400_100_0_t_a2_r0-2017_09_08_12_14_28.csv"/>
    <n v="9.1769620253164508"/>
    <n v="38.085705692719898"/>
    <n v="0.683544303797468"/>
    <n v="117.933417721518"/>
    <n v="52.689226600051597"/>
    <x v="2"/>
    <x v="0"/>
    <x v="3"/>
    <n v="2"/>
    <n v="1"/>
  </r>
  <r>
    <x v="17"/>
    <s v="p18-400_50_0_p_a1_r0-2017_09_08_12_07_18.csv"/>
    <n v="-48.815072463767997"/>
    <n v="110.66658805597601"/>
    <n v="8.6956521739130405E-2"/>
    <n v="370.392173913043"/>
    <n v="44.253945860901503"/>
    <x v="2"/>
    <x v="1"/>
    <x v="0"/>
    <n v="3"/>
    <n v="0"/>
  </r>
  <r>
    <x v="17"/>
    <s v="p18-400_50_0_p_a2_r0-2017_09_08_11_57_02.csv"/>
    <n v="32.359605263157903"/>
    <n v="84.530529558708906"/>
    <n v="0.355263157894736"/>
    <n v="323.39381578947302"/>
    <n v="53.139992224290403"/>
    <x v="2"/>
    <x v="1"/>
    <x v="1"/>
    <n v="3"/>
    <n v="0"/>
  </r>
  <r>
    <x v="17"/>
    <s v="p18-400_50_0_t_a1_r0-2017_09_08_11_40_54.csv"/>
    <n v="-22.5858666666666"/>
    <n v="100.18407870972"/>
    <n v="0.16"/>
    <n v="189.62053333333299"/>
    <n v="103.307368448313"/>
    <x v="2"/>
    <x v="1"/>
    <x v="2"/>
    <n v="3"/>
    <n v="0"/>
  </r>
  <r>
    <x v="17"/>
    <s v="p18-400_50_0_t_a2_r0-2017_09_08_12_16_05.csv"/>
    <n v="0.29124999999999801"/>
    <n v="46.172862223794397"/>
    <n v="0.55000000000000004"/>
    <n v="108.412374999999"/>
    <n v="51.741658536515502"/>
    <x v="2"/>
    <x v="1"/>
    <x v="3"/>
    <n v="3"/>
    <n v="1"/>
  </r>
  <r>
    <x v="17"/>
    <s v="p18-500_100_0_p_a1_r0-2017_09_08_12_04_05.csv"/>
    <n v="-8.3787499999999895"/>
    <n v="27.550829950066799"/>
    <n v="0.36249999999999999"/>
    <n v="313.75862499999999"/>
    <n v="27.929381918677901"/>
    <x v="3"/>
    <x v="0"/>
    <x v="0"/>
    <n v="2.3219280948873622"/>
    <n v="1"/>
  </r>
  <r>
    <x v="17"/>
    <s v="p18-500_100_0_p_a2_r0-2017_09_08_11_53_49.csv"/>
    <n v="48.188481012658201"/>
    <n v="75.432872481811501"/>
    <n v="0.683544303797468"/>
    <n v="368.38924050632897"/>
    <n v="58.661726676244001"/>
    <x v="3"/>
    <x v="0"/>
    <x v="1"/>
    <n v="2.3219280948873622"/>
    <n v="1"/>
  </r>
  <r>
    <x v="17"/>
    <s v="p18-500_100_0_t_a1_r0-2017_09_08_11_40_01.csv"/>
    <n v="-21.911249999999999"/>
    <n v="100.747675387263"/>
    <n v="0.25"/>
    <n v="234.58512500000001"/>
    <n v="128.742095271843"/>
    <x v="3"/>
    <x v="0"/>
    <x v="2"/>
    <n v="2.3219280948873622"/>
    <n v="0"/>
  </r>
  <r>
    <x v="17"/>
    <s v="p18-500_100_0_t_a2_r0-2017_09_08_12_12_18.csv"/>
    <n v="12.125"/>
    <n v="29.854275721345999"/>
    <n v="0.66666666666666596"/>
    <n v="136.77538461538401"/>
    <n v="57.720692567683997"/>
    <x v="3"/>
    <x v="0"/>
    <x v="3"/>
    <n v="2.3219280948873622"/>
    <n v="1"/>
  </r>
  <r>
    <x v="17"/>
    <s v="p18-500_50_0_p_a1_r0-2017_09_08_12_02_07.csv"/>
    <n v="-131.607532467532"/>
    <n v="76.0662866967578"/>
    <n v="2.5974025974025899E-2"/>
    <n v="427.90324675324598"/>
    <n v="54.591845341316997"/>
    <x v="3"/>
    <x v="1"/>
    <x v="0"/>
    <n v="3.3219280948873626"/>
    <n v="1"/>
  </r>
  <r>
    <x v="17"/>
    <s v="p18-500_50_0_p_a2_r0-2017_09_08_11_54_43.csv"/>
    <n v="51.027468354430297"/>
    <n v="61.851499587202397"/>
    <n v="0.253164556962025"/>
    <n v="325.919240506329"/>
    <n v="50.861949314106703"/>
    <x v="3"/>
    <x v="1"/>
    <x v="1"/>
    <n v="3.3219280948873626"/>
    <n v="1"/>
  </r>
  <r>
    <x v="17"/>
    <s v="p18-500_50_0_t_a1_r0-2017_09_08_11_43_27.csv"/>
    <n v="-9.4030000000000005"/>
    <n v="35.539096267350402"/>
    <n v="0.32500000000000001"/>
    <n v="142.96624999999901"/>
    <n v="16.014576514460099"/>
    <x v="3"/>
    <x v="1"/>
    <x v="2"/>
    <n v="3.3219280948873626"/>
    <n v="1"/>
  </r>
  <r>
    <x v="17"/>
    <s v="p18-500_50_0_t_a2_r0-2017_09_08_12_15_12.csv"/>
    <n v="14.429113924050601"/>
    <n v="32.531643687139699"/>
    <n v="0.544303797468354"/>
    <n v="112.123417721518"/>
    <n v="37.221150645940298"/>
    <x v="3"/>
    <x v="1"/>
    <x v="3"/>
    <n v="3.3219280948873626"/>
    <n v="1"/>
  </r>
  <r>
    <x v="17"/>
    <s v="p18-600_100_0_p_a1_r0-2017_09_08_12_06_15.csv"/>
    <n v="-6.4474999999999998"/>
    <n v="38.056260999341397"/>
    <n v="0.47499999999999998"/>
    <n v="367.48937499999897"/>
    <n v="38.322109295540798"/>
    <x v="4"/>
    <x v="0"/>
    <x v="0"/>
    <n v="2.5849625007211561"/>
    <n v="1"/>
  </r>
  <r>
    <x v="17"/>
    <s v="p18-600_100_0_p_a2_r0-2017_09_08_11_52_14.csv"/>
    <n v="62.460874999999902"/>
    <n v="70.588999836974395"/>
    <n v="0.57499999999999996"/>
    <n v="412.633375"/>
    <n v="61.837496916186502"/>
    <x v="4"/>
    <x v="0"/>
    <x v="1"/>
    <n v="2.5849625007211561"/>
    <n v="1"/>
  </r>
  <r>
    <x v="17"/>
    <s v="p18-600_100_0_t_a1_r0-2017_09_08_11_44_20.csv"/>
    <n v="-16.861875000000001"/>
    <n v="44.223498676997202"/>
    <n v="0.33750000000000002"/>
    <n v="151.82575"/>
    <n v="41.990473109236298"/>
    <x v="4"/>
    <x v="0"/>
    <x v="2"/>
    <n v="2.5849625007211561"/>
    <n v="1"/>
  </r>
  <r>
    <x v="17"/>
    <s v="p18-600_100_0_t_a2_r0-2017_09_08_12_11_14.csv"/>
    <n v="2.7708750000000002"/>
    <n v="28.230739858961801"/>
    <n v="0.51249999999999996"/>
    <n v="142.51374999999999"/>
    <n v="68.454164891096994"/>
    <x v="4"/>
    <x v="0"/>
    <x v="3"/>
    <n v="2.5849625007211561"/>
    <n v="1"/>
  </r>
  <r>
    <x v="17"/>
    <s v="p18-600_50_0_p_a1_r0-2017_09_08_12_03_01.csv"/>
    <n v="-23.527750000000001"/>
    <n v="41.750012544159702"/>
    <n v="0.25"/>
    <n v="357.25799999999998"/>
    <n v="42.006986305851498"/>
    <x v="4"/>
    <x v="1"/>
    <x v="0"/>
    <n v="3.5849625007211565"/>
    <n v="1"/>
  </r>
  <r>
    <x v="17"/>
    <s v="p18-600_50_0_p_a2_r0-2017_09_08_11_55_36.csv"/>
    <n v="0.977341772151889"/>
    <n v="98.824963557027104"/>
    <n v="0.189873417721519"/>
    <n v="424.81772151898701"/>
    <n v="99.174235258520198"/>
    <x v="4"/>
    <x v="1"/>
    <x v="1"/>
    <n v="3.5849625007211565"/>
    <n v="1"/>
  </r>
  <r>
    <x v="17"/>
    <s v="p18-600_50_0_t_a1_r0-2017_09_08_11_41_40.csv"/>
    <n v="-11.2919999999999"/>
    <n v="56.281861829545001"/>
    <n v="0.25"/>
    <n v="138.477125"/>
    <n v="53.917484668559702"/>
    <x v="4"/>
    <x v="1"/>
    <x v="2"/>
    <n v="3.5849625007211565"/>
    <n v="1"/>
  </r>
  <r>
    <x v="17"/>
    <s v="p18-600_50_0_t_a2_r0-2017_09_08_12_16_48.csv"/>
    <n v="23.117000000000001"/>
    <n v="33.843616953570397"/>
    <n v="0.5625"/>
    <n v="100.9675"/>
    <n v="39.124866629165602"/>
    <x v="4"/>
    <x v="1"/>
    <x v="3"/>
    <n v="3.5849625007211565"/>
    <n v="1"/>
  </r>
  <r>
    <x v="18"/>
    <s v="p19-200_100_0_p_a1_r0-2017_09_08_13_27_28.csv"/>
    <n v="0.44828947368421102"/>
    <n v="31.971529414883001"/>
    <n v="0.48684210526315702"/>
    <n v="155.232105263157"/>
    <n v="30.105756370177701"/>
    <x v="0"/>
    <x v="0"/>
    <x v="0"/>
    <n v="1"/>
    <n v="1"/>
  </r>
  <r>
    <x v="18"/>
    <s v="p19-200_100_0_p_a2_r0-2017_09_08_12_53_39.csv"/>
    <n v="40.381499999999903"/>
    <n v="25.514550755402201"/>
    <n v="0.96250000000000002"/>
    <n v="153.162499999999"/>
    <n v="17.8119166922035"/>
    <x v="0"/>
    <x v="0"/>
    <x v="1"/>
    <n v="1"/>
    <n v="1"/>
  </r>
  <r>
    <x v="18"/>
    <s v="p19-200_100_0_t_a1_r0-2017_09_08_13_14_09.csv"/>
    <n v="20.106582278481"/>
    <n v="39.916353486521601"/>
    <n v="0.696202531645569"/>
    <n v="127.101265822784"/>
    <n v="43.877913574639201"/>
    <x v="0"/>
    <x v="0"/>
    <x v="2"/>
    <n v="1"/>
    <n v="0"/>
  </r>
  <r>
    <x v="18"/>
    <s v="p19-200_100_0_t_a2_r0-2017_09_08_13_08_11.csv"/>
    <n v="5.5059493670885997"/>
    <n v="42.409668724406302"/>
    <n v="0.481012658227848"/>
    <n v="128.08734177215101"/>
    <n v="42.599138896296601"/>
    <x v="0"/>
    <x v="0"/>
    <x v="3"/>
    <n v="1"/>
    <n v="0"/>
  </r>
  <r>
    <x v="18"/>
    <s v="p19-200_50_0_p_a1_r0-2017_09_08_13_25_42.csv"/>
    <n v="9.3756962025316408"/>
    <n v="32.575981432451897"/>
    <n v="0.594936708860759"/>
    <n v="137.27911392404999"/>
    <n v="37.740853538270002"/>
    <x v="0"/>
    <x v="1"/>
    <x v="0"/>
    <n v="2"/>
    <n v="1"/>
  </r>
  <r>
    <x v="18"/>
    <s v="p19-200_50_0_p_a2_r0-2017_09_08_12_55_54.csv"/>
    <n v="30.126874999999899"/>
    <n v="36.274651190388703"/>
    <n v="0.57499999999999996"/>
    <n v="147.86649999999901"/>
    <n v="23.216597193602599"/>
    <x v="0"/>
    <x v="1"/>
    <x v="1"/>
    <n v="2"/>
    <n v="0"/>
  </r>
  <r>
    <x v="18"/>
    <s v="p19-200_50_0_t_a1_r0-2017_09_08_13_17_55.csv"/>
    <n v="-7.0770512820512801"/>
    <n v="49.584507146863601"/>
    <n v="0.35897435897435898"/>
    <n v="91.915256410256404"/>
    <n v="50.188498879783602"/>
    <x v="0"/>
    <x v="1"/>
    <x v="2"/>
    <n v="2"/>
    <n v="0"/>
  </r>
  <r>
    <x v="18"/>
    <s v="p19-200_50_0_t_a2_r0-2017_09_08_13_04_13.csv"/>
    <n v="-15.484249999999999"/>
    <n v="40.2378651202757"/>
    <n v="0.33750000000000002"/>
    <n v="107.725875"/>
    <n v="47.069978162671497"/>
    <x v="0"/>
    <x v="1"/>
    <x v="3"/>
    <n v="2"/>
    <n v="0"/>
  </r>
  <r>
    <x v="18"/>
    <s v="p19-300_100_0_p_a1_r0-2017_09_08_13_26_07.csv"/>
    <n v="6.9133749999999896"/>
    <n v="12.698546564838599"/>
    <n v="0.71250000000000002"/>
    <n v="193.99812499999899"/>
    <n v="12.790985995394299"/>
    <x v="1"/>
    <x v="0"/>
    <x v="0"/>
    <n v="1.5849625007211563"/>
    <n v="1"/>
  </r>
  <r>
    <x v="18"/>
    <s v="p19-300_100_0_p_a2_r0-2017_09_08_12_57_16.csv"/>
    <n v="27.297999999999998"/>
    <n v="29.004861204632501"/>
    <n v="0.85"/>
    <n v="214.363125"/>
    <n v="18.917717726627899"/>
    <x v="1"/>
    <x v="0"/>
    <x v="1"/>
    <n v="1.5849625007211563"/>
    <n v="1"/>
  </r>
  <r>
    <x v="18"/>
    <s v="p19-300_100_0_t_a1_r0-2017_09_08_13_11_54.csv"/>
    <n v="5.086125"/>
    <n v="19.257038875028901"/>
    <n v="0.625"/>
    <n v="99.966374999999999"/>
    <n v="21.0127635762023"/>
    <x v="1"/>
    <x v="0"/>
    <x v="2"/>
    <n v="1.5849625007211563"/>
    <n v="1"/>
  </r>
  <r>
    <x v="18"/>
    <s v="p19-300_100_0_t_a2_r0-2017_09_08_13_07_36.csv"/>
    <n v="0.48874999999999702"/>
    <n v="23.704783977870299"/>
    <n v="0.5625"/>
    <n v="117.48312499999901"/>
    <n v="28.010023009350999"/>
    <x v="1"/>
    <x v="0"/>
    <x v="3"/>
    <n v="1.5849625007211563"/>
    <n v="1"/>
  </r>
  <r>
    <x v="18"/>
    <s v="p19-300_50_0_p_a1_r0-2017_09_08_13_22_26.csv"/>
    <n v="-4.5573750000000004"/>
    <n v="23.6851575751434"/>
    <n v="0.51249999999999996"/>
    <n v="182.05737499999901"/>
    <n v="23.751694820777999"/>
    <x v="1"/>
    <x v="1"/>
    <x v="0"/>
    <n v="2.5849625007211561"/>
    <n v="1"/>
  </r>
  <r>
    <x v="18"/>
    <s v="p19-300_50_0_p_a2_r0-2017_09_08_12_52_10.csv"/>
    <n v="11.0686249999999"/>
    <n v="23.215409200773799"/>
    <n v="0.57499999999999996"/>
    <n v="195.08512500000001"/>
    <n v="16.064313010034802"/>
    <x v="1"/>
    <x v="1"/>
    <x v="1"/>
    <n v="2.5849625007211561"/>
    <n v="1"/>
  </r>
  <r>
    <x v="18"/>
    <s v="p19-300_50_0_t_a1_r0-2017_09_08_13_16_35.csv"/>
    <n v="-1.5405"/>
    <n v="21.0664587615004"/>
    <n v="0.4375"/>
    <n v="83.641625000000005"/>
    <n v="11.269770787792201"/>
    <x v="1"/>
    <x v="1"/>
    <x v="2"/>
    <n v="2.5849625007211561"/>
    <n v="1"/>
  </r>
  <r>
    <x v="18"/>
    <s v="p19-300_50_0_t_a2_r0-2017_09_08_13_01_03.csv"/>
    <n v="3.6057499999999898"/>
    <n v="22.734646675008999"/>
    <n v="0.58750000000000002"/>
    <n v="104.421375"/>
    <n v="14.248372077517301"/>
    <x v="1"/>
    <x v="1"/>
    <x v="3"/>
    <n v="2.5849625007211561"/>
    <n v="1"/>
  </r>
  <r>
    <x v="18"/>
    <s v="p19-400_100_0_p_a1_r0-2017_09_08_13_23_58.csv"/>
    <n v="12.736625"/>
    <n v="21.419602525709301"/>
    <n v="0.73750000000000004"/>
    <n v="238.58949999999999"/>
    <n v="21.341015258182999"/>
    <x v="2"/>
    <x v="0"/>
    <x v="0"/>
    <n v="2"/>
    <n v="1"/>
  </r>
  <r>
    <x v="18"/>
    <s v="p19-400_100_0_p_a2_r0-2017_09_08_12_55_10.csv"/>
    <n v="6.3003749999999901"/>
    <n v="27.994061041752602"/>
    <n v="0.6"/>
    <n v="271.08749999999998"/>
    <n v="22.875252047791701"/>
    <x v="2"/>
    <x v="0"/>
    <x v="1"/>
    <n v="2"/>
    <n v="1"/>
  </r>
  <r>
    <x v="18"/>
    <s v="p19-400_100_0_t_a1_r0-2017_09_08_13_17_10.csv"/>
    <n v="12.072624999999899"/>
    <n v="21.555852844630699"/>
    <n v="0.78749999999999998"/>
    <n v="97.839999999999904"/>
    <n v="23.455565544237"/>
    <x v="2"/>
    <x v="0"/>
    <x v="2"/>
    <n v="2"/>
    <n v="1"/>
  </r>
  <r>
    <x v="18"/>
    <s v="p19-400_100_0_t_a2_r0-2017_09_08_13_01_38.csv"/>
    <n v="15.43"/>
    <n v="22.658674056528501"/>
    <n v="0.76249999999999996"/>
    <n v="126.336125"/>
    <n v="29.688074057344501"/>
    <x v="2"/>
    <x v="0"/>
    <x v="3"/>
    <n v="2"/>
    <n v="1"/>
  </r>
  <r>
    <x v="18"/>
    <s v="p19-400_50_0_p_a1_r0-2017_09_08_13_26_42.csv"/>
    <n v="8.9450000000000003"/>
    <n v="21.8710362694592"/>
    <n v="0.63749999999999996"/>
    <n v="217.609375"/>
    <n v="21.912058172599199"/>
    <x v="2"/>
    <x v="1"/>
    <x v="0"/>
    <n v="3"/>
    <n v="1"/>
  </r>
  <r>
    <x v="18"/>
    <s v="p19-400_50_0_p_a2_r0-2017_09_08_12_51_25.csv"/>
    <n v="19.690249999999999"/>
    <n v="20.227787321837699"/>
    <n v="0.73750000000000004"/>
    <n v="233.264625"/>
    <n v="15.199688890216599"/>
    <x v="2"/>
    <x v="1"/>
    <x v="1"/>
    <n v="3"/>
    <n v="1"/>
  </r>
  <r>
    <x v="18"/>
    <s v="p19-400_50_0_t_a1_r0-2017_09_08_13_13_24.csv"/>
    <n v="14.41175"/>
    <n v="18.422539508371202"/>
    <n v="0.77500000000000002"/>
    <n v="68.938874999999996"/>
    <n v="15.0142443194579"/>
    <x v="2"/>
    <x v="1"/>
    <x v="2"/>
    <n v="3"/>
    <n v="1"/>
  </r>
  <r>
    <x v="18"/>
    <s v="p19-400_50_0_t_a2_r0-2017_09_08_13_02_23.csv"/>
    <n v="23.018125000000001"/>
    <n v="24.741585139888901"/>
    <n v="0.75"/>
    <n v="103.11837499999901"/>
    <n v="24.9825970649445"/>
    <x v="2"/>
    <x v="1"/>
    <x v="3"/>
    <n v="3"/>
    <n v="1"/>
  </r>
  <r>
    <x v="18"/>
    <s v="p19-500_100_0_p_a1_r0-2017_09_08_13_24_44.csv"/>
    <n v="85.979726027397206"/>
    <n v="82.157755634412496"/>
    <n v="0.58904109589041098"/>
    <n v="295.79520547945202"/>
    <n v="118.09844577068201"/>
    <x v="3"/>
    <x v="0"/>
    <x v="0"/>
    <n v="2.3219280948873622"/>
    <n v="1"/>
  </r>
  <r>
    <x v="18"/>
    <s v="p19-500_100_0_p_a2_r0-2017_09_08_12_56_19.csv"/>
    <n v="13.861624999999901"/>
    <n v="37.174898333544498"/>
    <n v="0.66249999999999998"/>
    <n v="319.06162499999903"/>
    <n v="24.865519371398101"/>
    <x v="3"/>
    <x v="0"/>
    <x v="1"/>
    <n v="2.3219280948873622"/>
    <n v="1"/>
  </r>
  <r>
    <x v="18"/>
    <s v="p19-500_100_0_t_a1_r0-2017_09_08_13_12_28.csv"/>
    <n v="3.6779999999999999"/>
    <n v="29.6980812679876"/>
    <n v="0.48749999999999999"/>
    <n v="99.4447499999999"/>
    <n v="28.392211386883901"/>
    <x v="3"/>
    <x v="0"/>
    <x v="2"/>
    <n v="2.3219280948873622"/>
    <n v="1"/>
  </r>
  <r>
    <x v="18"/>
    <s v="p19-500_100_0_t_a2_r0-2017_09_08_13_04_37.csv"/>
    <n v="8.5238750000000003"/>
    <n v="25.250627491893599"/>
    <n v="0.65"/>
    <n v="131.694749999999"/>
    <n v="51.285169468741103"/>
    <x v="3"/>
    <x v="0"/>
    <x v="3"/>
    <n v="2.3219280948873622"/>
    <n v="1"/>
  </r>
  <r>
    <x v="18"/>
    <s v="p19-500_50_0_p_a1_r0-2017_09_08_13_23_01.csv"/>
    <n v="10.020375"/>
    <n v="23.258251462854499"/>
    <n v="0.72499999999999998"/>
    <n v="266.77825000000001"/>
    <n v="23.380000736473399"/>
    <x v="3"/>
    <x v="1"/>
    <x v="0"/>
    <n v="3.3219280948873626"/>
    <n v="1"/>
  </r>
  <r>
    <x v="18"/>
    <s v="p19-500_50_0_p_a2_r0-2017_09_08_12_52_44.csv"/>
    <n v="1.172625"/>
    <n v="32.7452317041638"/>
    <n v="0.48749999999999999"/>
    <n v="303.87837499999898"/>
    <n v="25.498129560996698"/>
    <x v="3"/>
    <x v="1"/>
    <x v="1"/>
    <n v="3.3219280948873626"/>
    <n v="1"/>
  </r>
  <r>
    <x v="18"/>
    <s v="p19-500_50_0_t_a1_r0-2017_09_08_13_15_37.csv"/>
    <n v="14.414"/>
    <n v="104.5665892458"/>
    <n v="0.51249999999999996"/>
    <n v="137.27824999999899"/>
    <n v="134.16900714933101"/>
    <x v="3"/>
    <x v="1"/>
    <x v="2"/>
    <n v="3.3219280948873626"/>
    <n v="0"/>
  </r>
  <r>
    <x v="18"/>
    <s v="p19-500_50_0_t_a2_r0-2017_09_08_13_06_37.csv"/>
    <n v="16.730526315789401"/>
    <n v="162.92187951103099"/>
    <n v="0.17105263157894701"/>
    <n v="193.68105263157801"/>
    <n v="157.06523480102899"/>
    <x v="3"/>
    <x v="1"/>
    <x v="3"/>
    <n v="3.3219280948873626"/>
    <n v="0"/>
  </r>
  <r>
    <x v="18"/>
    <s v="p19-600_100_0_p_a1_r0-2017_09_08_13_27_52.csv"/>
    <n v="109.4516"/>
    <n v="127.132150898608"/>
    <n v="0.4"/>
    <n v="372.58159999999998"/>
    <n v="157.10298486483299"/>
    <x v="4"/>
    <x v="0"/>
    <x v="0"/>
    <n v="2.5849625007211561"/>
    <n v="0"/>
  </r>
  <r>
    <x v="18"/>
    <s v="p19-600_100_0_p_a2_r0-2017_09_08_12_54_04.csv"/>
    <n v="18.806125000000002"/>
    <n v="42.829644041649097"/>
    <n v="0.55000000000000004"/>
    <n v="382.40924999999999"/>
    <n v="27.501925649624901"/>
    <x v="4"/>
    <x v="0"/>
    <x v="1"/>
    <n v="2.5849625007211561"/>
    <n v="1"/>
  </r>
  <r>
    <x v="18"/>
    <s v="p19-600_100_0_t_a1_r0-2017_09_08_13_14_32.csv"/>
    <n v="11.218987341772101"/>
    <n v="110.541871997887"/>
    <n v="0.481012658227848"/>
    <n v="167.67202531645501"/>
    <n v="165.64528164145"/>
    <x v="4"/>
    <x v="0"/>
    <x v="2"/>
    <n v="2.5849625007211561"/>
    <n v="0"/>
  </r>
  <r>
    <x v="18"/>
    <s v="p19-600_100_0_t_a2_r0-2017_09_08_13_05_32.csv"/>
    <n v="88.231216216216197"/>
    <n v="172.53339236493599"/>
    <n v="0.40540540540540498"/>
    <n v="207.926351351351"/>
    <n v="198.245282657991"/>
    <x v="4"/>
    <x v="0"/>
    <x v="3"/>
    <n v="2.5849625007211561"/>
    <n v="0"/>
  </r>
  <r>
    <x v="18"/>
    <s v="p19-600_50_0_p_a1_r0-2017_09_08_13_21_19.csv"/>
    <n v="0.74650000000000005"/>
    <n v="25.7297097778035"/>
    <n v="0.48749999999999999"/>
    <n v="325.7115"/>
    <n v="26.033721838223499"/>
    <x v="4"/>
    <x v="1"/>
    <x v="0"/>
    <n v="3.5849625007211565"/>
    <n v="1"/>
  </r>
  <r>
    <x v="18"/>
    <s v="p19-600_50_0_p_a2_r0-2017_09_08_12_50_20.csv"/>
    <n v="7.70474999999999"/>
    <n v="41.022028532698101"/>
    <n v="0.35"/>
    <n v="354.886249999999"/>
    <n v="27.994948489638201"/>
    <x v="4"/>
    <x v="1"/>
    <x v="1"/>
    <n v="3.5849625007211565"/>
    <n v="1"/>
  </r>
  <r>
    <x v="18"/>
    <s v="p19-600_50_0_t_a1_r0-2017_09_08_13_10_49.csv"/>
    <n v="7.2672499999999998"/>
    <n v="32.142908587081799"/>
    <n v="0.52500000000000002"/>
    <n v="95.729375000000005"/>
    <n v="62.214419557361197"/>
    <x v="4"/>
    <x v="1"/>
    <x v="2"/>
    <n v="3.5849625007211565"/>
    <n v="1"/>
  </r>
  <r>
    <x v="18"/>
    <s v="p19-600_50_0_t_a2_r0-2017_09_08_13_03_08.csv"/>
    <n v="9.98562499999999"/>
    <n v="29.958503001808602"/>
    <n v="0.53749999999999998"/>
    <n v="120.34637499999999"/>
    <n v="53.620963257007702"/>
    <x v="4"/>
    <x v="1"/>
    <x v="3"/>
    <n v="3.5849625007211565"/>
    <n v="1"/>
  </r>
  <r>
    <x v="19"/>
    <s v="p20-200_100_0_p_a1_r0-2017_09_08_16_22_55.csv"/>
    <n v="-2.12405063291139"/>
    <n v="48.438826081976501"/>
    <n v="0.392405063291139"/>
    <n v="182.32139240506299"/>
    <n v="28.480476667811601"/>
    <x v="0"/>
    <x v="0"/>
    <x v="0"/>
    <n v="1"/>
    <n v="0"/>
  </r>
  <r>
    <x v="19"/>
    <s v="p20-200_100_0_p_a2_r0-2017_09_08_16_37_56.csv"/>
    <n v="20.272631578947301"/>
    <n v="59.897674618082902"/>
    <n v="0.43421052631578899"/>
    <n v="186.56513157894699"/>
    <n v="25.6950133649467"/>
    <x v="0"/>
    <x v="0"/>
    <x v="1"/>
    <n v="1"/>
    <n v="0"/>
  </r>
  <r>
    <x v="19"/>
    <s v="p20-200_100_0_t_a1_r0-2017_09_08_16_48_33.csv"/>
    <n v="-1.524125"/>
    <n v="39.7021803461015"/>
    <n v="0.42499999999999999"/>
    <n v="128.14725000000001"/>
    <n v="42.500985223139203"/>
    <x v="0"/>
    <x v="0"/>
    <x v="2"/>
    <n v="1"/>
    <n v="0"/>
  </r>
  <r>
    <x v="19"/>
    <s v="p20-200_100_0_t_a2_r0-2017_09_08_16_13_12.csv"/>
    <n v="-4.0916249999999899"/>
    <n v="42.292744248976902"/>
    <n v="0.41249999999999998"/>
    <n v="161.72200000000001"/>
    <n v="46.304844816714301"/>
    <x v="0"/>
    <x v="0"/>
    <x v="3"/>
    <n v="1"/>
    <n v="0"/>
  </r>
  <r>
    <x v="19"/>
    <s v="p20-200_50_0_p_a1_r0-2017_09_08_16_24_35.csv"/>
    <n v="-12.6367532467532"/>
    <n v="55.292294699125598"/>
    <n v="0.32467532467532401"/>
    <n v="196.43831168831099"/>
    <n v="8.5582994430783899"/>
    <x v="0"/>
    <x v="1"/>
    <x v="0"/>
    <n v="2"/>
    <n v="0"/>
  </r>
  <r>
    <x v="19"/>
    <s v="p20-200_50_0_p_a2_r0-2017_09_08_16_30_53.csv"/>
    <n v="-4.9364999999999899"/>
    <n v="29.068346276491202"/>
    <n v="0.45"/>
    <n v="175.404"/>
    <n v="23.962525461645299"/>
    <x v="0"/>
    <x v="1"/>
    <x v="1"/>
    <n v="2"/>
    <n v="1"/>
  </r>
  <r>
    <x v="19"/>
    <s v="p20-200_50_0_t_a1_r0-2017_09_08_16_46_11.csv"/>
    <n v="-4.8151948051948104"/>
    <n v="52.383519010496897"/>
    <n v="0.18181818181818099"/>
    <n v="120.240129870129"/>
    <n v="44.8007285276312"/>
    <x v="0"/>
    <x v="1"/>
    <x v="2"/>
    <n v="2"/>
    <n v="0"/>
  </r>
  <r>
    <x v="19"/>
    <s v="p20-200_50_0_t_a2_r0-2017_09_08_16_10_19.csv"/>
    <n v="-28.648607594936699"/>
    <n v="42.690636442121097"/>
    <n v="0.227848101265822"/>
    <n v="153.20962025316399"/>
    <n v="49.809419764981598"/>
    <x v="0"/>
    <x v="1"/>
    <x v="3"/>
    <n v="2"/>
    <n v="0"/>
  </r>
  <r>
    <x v="19"/>
    <s v="p20-300_100_0_p_a1_r0-2017_09_08_16_24_02.csv"/>
    <n v="-22.000124999999901"/>
    <n v="56.989936403143801"/>
    <n v="0.27500000000000002"/>
    <n v="239.43674999999999"/>
    <n v="46.575711824270599"/>
    <x v="1"/>
    <x v="0"/>
    <x v="0"/>
    <n v="1.5849625007211563"/>
    <n v="0"/>
  </r>
  <r>
    <x v="19"/>
    <s v="p20-300_100_0_p_a2_r0-2017_09_08_16_36_27.csv"/>
    <n v="17.70675"/>
    <n v="48.840820754134498"/>
    <n v="0.73750000000000004"/>
    <n v="227.316"/>
    <n v="42.187098282531799"/>
    <x v="1"/>
    <x v="0"/>
    <x v="1"/>
    <n v="1.5849625007211563"/>
    <n v="1"/>
  </r>
  <r>
    <x v="19"/>
    <s v="p20-300_100_0_t_a1_r0-2017_09_08_16_45_36.csv"/>
    <n v="-9.7502631578947305"/>
    <n v="55.4768453352549"/>
    <n v="0.40789473684210498"/>
    <n v="139.741578947368"/>
    <n v="64.365948235412205"/>
    <x v="1"/>
    <x v="0"/>
    <x v="2"/>
    <n v="1.5849625007211563"/>
    <n v="0"/>
  </r>
  <r>
    <x v="19"/>
    <s v="p20-300_100_0_t_a2_r0-2017_09_08_16_14_20.csv"/>
    <n v="-26.7386249999999"/>
    <n v="61.147310054158297"/>
    <n v="0.35"/>
    <n v="240.35575"/>
    <n v="68.114838797706099"/>
    <x v="1"/>
    <x v="0"/>
    <x v="3"/>
    <n v="1.5849625007211563"/>
    <n v="0"/>
  </r>
  <r>
    <x v="19"/>
    <s v="p20-300_50_0_p_a1_r0-2017_09_08_16_23_20.csv"/>
    <n v="-48.72775"/>
    <n v="70.958723617589797"/>
    <n v="0.16250000000000001"/>
    <n v="289.64037500000001"/>
    <n v="22.465959886222802"/>
    <x v="1"/>
    <x v="1"/>
    <x v="0"/>
    <n v="2.5849625007211561"/>
    <n v="0"/>
  </r>
  <r>
    <x v="19"/>
    <s v="p20-300_50_0_p_a2_r0-2017_09_08_16_31_17.csv"/>
    <n v="-63.375"/>
    <n v="58.740312775810096"/>
    <n v="0.125"/>
    <n v="247.347375"/>
    <n v="51.5308760051619"/>
    <x v="1"/>
    <x v="1"/>
    <x v="1"/>
    <n v="2.5849625007211561"/>
    <n v="0"/>
  </r>
  <r>
    <x v="19"/>
    <s v="p20-300_50_0_t_a1_r0-2017_09_08_16_44_05.csv"/>
    <n v="-29.247499999999899"/>
    <n v="63.565636138540803"/>
    <n v="0.22368421052631501"/>
    <n v="166.08447368421"/>
    <n v="84.036554145310603"/>
    <x v="1"/>
    <x v="1"/>
    <x v="2"/>
    <n v="2.5849625007211561"/>
    <n v="0"/>
  </r>
  <r>
    <x v="19"/>
    <s v="p20-300_50_0_t_a2_r0-2017_09_08_16_11_34.csv"/>
    <n v="-54.142375000000001"/>
    <n v="60.650406949247802"/>
    <n v="0.1875"/>
    <n v="227.33812499999999"/>
    <n v="76.990730758542398"/>
    <x v="1"/>
    <x v="1"/>
    <x v="3"/>
    <n v="2.5849625007211561"/>
    <n v="0"/>
  </r>
  <r>
    <x v="19"/>
    <s v="p20-400_100_0_p_a1_r0-2017_09_08_16_21_16.csv"/>
    <n v="-39.300897435897397"/>
    <n v="99.308115429808794"/>
    <n v="0.128205128205128"/>
    <n v="332.69192307692299"/>
    <n v="65.730995090083198"/>
    <x v="2"/>
    <x v="0"/>
    <x v="0"/>
    <n v="2"/>
    <n v="0"/>
  </r>
  <r>
    <x v="19"/>
    <s v="p20-400_100_0_p_a2_r0-2017_09_08_16_31_55.csv"/>
    <n v="-27.540999999999901"/>
    <n v="79.180479785108602"/>
    <n v="0.35"/>
    <n v="314.92399999999998"/>
    <n v="68.987815601742298"/>
    <x v="2"/>
    <x v="0"/>
    <x v="1"/>
    <n v="2"/>
    <n v="0"/>
  </r>
  <r>
    <x v="19"/>
    <s v="p20-400_100_0_t_a1_r0-2017_09_08_16_46_40.csv"/>
    <n v="-75.689999999999898"/>
    <n v="67.708676942717801"/>
    <n v="0.12"/>
    <n v="252.5796"/>
    <n v="98.772396311790104"/>
    <x v="2"/>
    <x v="0"/>
    <x v="2"/>
    <n v="2"/>
    <n v="1"/>
  </r>
  <r>
    <x v="19"/>
    <s v="p20-400_100_0_t_a2_r0-2017_09_08_16_13_36.csv"/>
    <n v="-67.313124999999999"/>
    <n v="75.985952806978503"/>
    <n v="0.16250000000000001"/>
    <n v="314.48399999999998"/>
    <n v="74.497580591586896"/>
    <x v="2"/>
    <x v="0"/>
    <x v="3"/>
    <n v="2"/>
    <n v="0"/>
  </r>
  <r>
    <x v="19"/>
    <s v="p20-400_50_0_p_a1_r0-2017_09_08_16_24_58.csv"/>
    <n v="-63.093703703703603"/>
    <n v="106.408765290867"/>
    <n v="3.7037037037037E-2"/>
    <n v="336.99703703703699"/>
    <n v="82.9791349862885"/>
    <x v="2"/>
    <x v="1"/>
    <x v="0"/>
    <n v="3"/>
    <n v="0"/>
  </r>
  <r>
    <x v="19"/>
    <s v="p20-400_50_0_p_a2_r0-2017_09_08_16_35_43.csv"/>
    <n v="-68.118421052631504"/>
    <n v="92.590960242129199"/>
    <n v="0.144736842105263"/>
    <n v="358.98223684210501"/>
    <n v="56.535583987773897"/>
    <x v="2"/>
    <x v="1"/>
    <x v="1"/>
    <n v="3"/>
    <n v="0"/>
  </r>
  <r>
    <x v="19"/>
    <s v="p20-400_50_0_t_a1_r0-2017_09_08_16_41_09.csv"/>
    <n v="-67.444499999999906"/>
    <n v="81.268475436358401"/>
    <n v="0.15"/>
    <n v="228.107125"/>
    <n v="109.75701939048901"/>
    <x v="2"/>
    <x v="1"/>
    <x v="2"/>
    <n v="3"/>
    <n v="0"/>
  </r>
  <r>
    <x v="19"/>
    <s v="p20-400_50_0_t_a2_r0-2017_09_08_16_16_51.csv"/>
    <n v="-69.745999999999995"/>
    <n v="58.235489965312397"/>
    <n v="8.7499999999999994E-2"/>
    <n v="209.006125"/>
    <n v="86.855306911750503"/>
    <x v="2"/>
    <x v="1"/>
    <x v="3"/>
    <n v="3"/>
    <n v="1"/>
  </r>
  <r>
    <x v="19"/>
    <s v="p20-500_100_0_p_a1_r0-2017_09_08_16_20_22.csv"/>
    <n v="-17.8317499999999"/>
    <n v="139.833005141624"/>
    <n v="0.1"/>
    <n v="408.09787499999999"/>
    <n v="102.946276810938"/>
    <x v="3"/>
    <x v="0"/>
    <x v="0"/>
    <n v="2.3219280948873622"/>
    <n v="0"/>
  </r>
  <r>
    <x v="19"/>
    <s v="p20-500_100_0_p_a2_r0-2017_09_08_16_33_44.csv"/>
    <n v="-47.631538461538398"/>
    <n v="102.73234066323"/>
    <n v="0.23076923076923"/>
    <n v="418.76384615384598"/>
    <n v="80.268342743235706"/>
    <x v="3"/>
    <x v="0"/>
    <x v="1"/>
    <n v="2.3219280948873622"/>
    <n v="0"/>
  </r>
  <r>
    <x v="19"/>
    <s v="p20-500_100_0_t_a1_r0-2017_09_08_16_43_11.csv"/>
    <n v="-43.024000000000001"/>
    <n v="107.656003857193"/>
    <n v="0.1875"/>
    <n v="205.44087500000001"/>
    <n v="138.881370584698"/>
    <x v="3"/>
    <x v="0"/>
    <x v="2"/>
    <n v="2.3219280948873622"/>
    <n v="0"/>
  </r>
  <r>
    <x v="19"/>
    <s v="p20-500_100_0_t_a2_r0-2017_09_08_16_10_41.csv"/>
    <n v="-88.457125000000005"/>
    <n v="96.084967895526503"/>
    <n v="0.1125"/>
    <n v="301.84187500000002"/>
    <n v="154.68653960585701"/>
    <x v="3"/>
    <x v="0"/>
    <x v="3"/>
    <n v="2.3219280948873622"/>
    <n v="0"/>
  </r>
  <r>
    <x v="19"/>
    <s v="p20-500_50_0_p_a1_r0-2017_09_08_16_22_01.csv"/>
    <n v="-29.5075"/>
    <n v="144.524100036118"/>
    <n v="8.7499999999999994E-2"/>
    <n v="409.02874999999898"/>
    <n v="86.108404168452097"/>
    <x v="3"/>
    <x v="1"/>
    <x v="0"/>
    <n v="3.3219280948873626"/>
    <n v="0"/>
  </r>
  <r>
    <x v="19"/>
    <s v="p20-500_50_0_p_a2_r0-2017_09_08_16_37_01.csv"/>
    <n v="-76.448987341772096"/>
    <n v="125.901718999685"/>
    <n v="0.139240506329113"/>
    <n v="414.03658227848098"/>
    <n v="88.079364066704798"/>
    <x v="3"/>
    <x v="1"/>
    <x v="1"/>
    <n v="3.3219280948873626"/>
    <n v="0"/>
  </r>
  <r>
    <x v="19"/>
    <s v="p20-500_50_0_t_a1_r0-2017_09_08_16_44_39.csv"/>
    <n v="-70.686883116883095"/>
    <n v="93.784102081707005"/>
    <n v="0.11688311688311601"/>
    <n v="222.84532467532401"/>
    <n v="136.00916483237799"/>
    <x v="3"/>
    <x v="1"/>
    <x v="2"/>
    <n v="3.3219280948873626"/>
    <n v="0"/>
  </r>
  <r>
    <x v="19"/>
    <s v="p20-500_50_0_t_a2_r0-2017_09_08_16_14_53.csv"/>
    <n v="-54.33625"/>
    <n v="114.788550848669"/>
    <n v="8.7499999999999994E-2"/>
    <n v="267.03937500000001"/>
    <n v="161.66026074258099"/>
    <x v="3"/>
    <x v="1"/>
    <x v="3"/>
    <n v="3.3219280948873626"/>
    <n v="0"/>
  </r>
  <r>
    <x v="19"/>
    <s v="p20-600_100_0_p_a1_r0-2017_09_08_16_27_00.csv"/>
    <n v="9.5731249999999903"/>
    <n v="52.223118386250803"/>
    <n v="0.5625"/>
    <n v="345.080749999999"/>
    <n v="52.230344096487599"/>
    <x v="4"/>
    <x v="0"/>
    <x v="0"/>
    <n v="2.5849625007211561"/>
    <n v="1"/>
  </r>
  <r>
    <x v="19"/>
    <s v="p20-600_100_0_p_a2_r0-2017_09_08_16_34_39.csv"/>
    <n v="-76.440375000000003"/>
    <n v="121.91103129376501"/>
    <n v="0.1"/>
    <n v="502.83812499999999"/>
    <n v="99.070335344311701"/>
    <x v="4"/>
    <x v="0"/>
    <x v="1"/>
    <n v="2.5849625007211561"/>
    <n v="0"/>
  </r>
  <r>
    <x v="19"/>
    <s v="p20-600_100_0_t_a1_r0-2017_09_08_16_47_25.csv"/>
    <n v="-53.90925"/>
    <n v="128.30938694981501"/>
    <n v="0.1875"/>
    <n v="291.54674999999901"/>
    <n v="166.12279098437199"/>
    <x v="4"/>
    <x v="0"/>
    <x v="2"/>
    <n v="2.5849625007211561"/>
    <n v="0"/>
  </r>
  <r>
    <x v="19"/>
    <s v="p20-600_100_0_t_a2_r0-2017_09_08_16_15_47.csv"/>
    <n v="-27.774374999999999"/>
    <n v="173.67926763753101"/>
    <n v="0.1"/>
    <n v="334.488124999999"/>
    <n v="189.70996339869501"/>
    <x v="4"/>
    <x v="0"/>
    <x v="3"/>
    <n v="2.5849625007211561"/>
    <n v="0"/>
  </r>
  <r>
    <x v="19"/>
    <s v="p20-600_50_0_p_a1_r0-2017_09_08_16_25_56.csv"/>
    <n v="-31.979624999999899"/>
    <n v="94.119149173318405"/>
    <n v="0.27500000000000002"/>
    <n v="370.09137500000003"/>
    <n v="100.21380144151399"/>
    <x v="4"/>
    <x v="1"/>
    <x v="0"/>
    <n v="3.5849625007211565"/>
    <n v="1"/>
  </r>
  <r>
    <x v="19"/>
    <s v="p20-600_50_0_p_a2_r0-2017_09_08_16_32_39.csv"/>
    <n v="-65.8654430379746"/>
    <n v="134.65459860721199"/>
    <n v="0.113924050632911"/>
    <n v="503.04936708860703"/>
    <n v="90.398914947304803"/>
    <x v="4"/>
    <x v="1"/>
    <x v="1"/>
    <n v="3.5849625007211565"/>
    <n v="0"/>
  </r>
  <r>
    <x v="19"/>
    <s v="p20-600_50_0_t_a1_r0-2017_09_08_16_41_56.csv"/>
    <n v="-71.131625"/>
    <n v="145.46089549638199"/>
    <n v="7.4999999999999997E-2"/>
    <n v="279.83962499999899"/>
    <n v="183.560515351503"/>
    <x v="4"/>
    <x v="1"/>
    <x v="2"/>
    <n v="3.5849625007211565"/>
    <n v="0"/>
  </r>
  <r>
    <x v="19"/>
    <s v="p20-600_50_0_t_a2_r0-2017_09_08_16_12_07.csv"/>
    <n v="-107.053124999999"/>
    <n v="152.83439393338199"/>
    <n v="0.05"/>
    <n v="378.75074999999998"/>
    <n v="195.93680033862299"/>
    <x v="4"/>
    <x v="1"/>
    <x v="3"/>
    <n v="3.5849625007211565"/>
    <n v="0"/>
  </r>
  <r>
    <x v="20"/>
    <s v="p21-200_100_0_p_a1_r0-2017_09_11_11_44_55.csv"/>
    <n v="-6.6168055555555503"/>
    <n v="43.690668620630497"/>
    <n v="0.34722222222222199"/>
    <n v="193.27361111111099"/>
    <n v="13.7545291839083"/>
    <x v="0"/>
    <x v="0"/>
    <x v="0"/>
    <n v="1"/>
    <n v="0"/>
  </r>
  <r>
    <x v="20"/>
    <s v="p21-200_100_0_p_a2_r0-2017_09_11_12_14_26.csv"/>
    <n v="21.8830379746835"/>
    <n v="62.625150574202898"/>
    <n v="0.392405063291139"/>
    <n v="186.90658227848101"/>
    <n v="22.2538043333386"/>
    <x v="0"/>
    <x v="0"/>
    <x v="1"/>
    <n v="1"/>
    <n v="0"/>
  </r>
  <r>
    <x v="20"/>
    <s v="p21-200_100_0_t_a1_r0-2017_09_11_11_57_04.csv"/>
    <n v="31.187750000000001"/>
    <n v="44.774358034900899"/>
    <n v="0.76249999999999996"/>
    <n v="165.08275"/>
    <n v="41.418719740444601"/>
    <x v="0"/>
    <x v="0"/>
    <x v="2"/>
    <n v="1"/>
    <n v="0"/>
  </r>
  <r>
    <x v="20"/>
    <s v="p21-200_100_0_t_a2_r0-2017_09_11_12_06_28.csv"/>
    <n v="12.038125000000001"/>
    <n v="51.0476591552871"/>
    <n v="0.51249999999999996"/>
    <n v="128.80574999999899"/>
    <n v="53.096288071177803"/>
    <x v="0"/>
    <x v="0"/>
    <x v="3"/>
    <n v="1"/>
    <n v="0"/>
  </r>
  <r>
    <x v="20"/>
    <s v="p21-200_50_0_p_a1_r0-2017_09_11_11_47_19.csv"/>
    <n v="-16.501506849315"/>
    <n v="46.223122473001098"/>
    <n v="0.34246575342465702"/>
    <n v="191.11945205479401"/>
    <n v="18.798558083031899"/>
    <x v="0"/>
    <x v="1"/>
    <x v="0"/>
    <n v="2"/>
    <n v="0"/>
  </r>
  <r>
    <x v="20"/>
    <s v="p21-200_50_0_p_a2_r0-2017_09_11_12_15_55.csv"/>
    <n v="-9.8853030303030298"/>
    <n v="58.223960370897203"/>
    <n v="0.25757575757575701"/>
    <n v="177.82984848484799"/>
    <n v="34.062007115919002"/>
    <x v="0"/>
    <x v="1"/>
    <x v="1"/>
    <n v="2"/>
    <n v="0"/>
  </r>
  <r>
    <x v="20"/>
    <s v="p21-200_50_0_t_a1_r0-2017_09_11_11_59_02.csv"/>
    <n v="-7.5886075949366996"/>
    <n v="40.613449126612501"/>
    <n v="0.481012658227848"/>
    <n v="125.428354430379"/>
    <n v="45.926174286934298"/>
    <x v="0"/>
    <x v="1"/>
    <x v="2"/>
    <n v="2"/>
    <n v="0"/>
  </r>
  <r>
    <x v="20"/>
    <s v="p21-200_50_0_t_a2_r0-2017_09_11_12_09_20.csv"/>
    <n v="-14.518000000000001"/>
    <n v="53.886712007692502"/>
    <n v="0.15"/>
    <n v="132.59612499999901"/>
    <n v="56.855152108092803"/>
    <x v="0"/>
    <x v="1"/>
    <x v="3"/>
    <n v="2"/>
    <n v="0"/>
  </r>
  <r>
    <x v="20"/>
    <s v="p21-300_100_0_p_a1_r0-2017_09_11_11_46_45.csv"/>
    <n v="-30.697948717948702"/>
    <n v="60.003461104424503"/>
    <n v="0.35897435897435898"/>
    <n v="292.42205128205097"/>
    <n v="13.963213056784699"/>
    <x v="1"/>
    <x v="0"/>
    <x v="0"/>
    <n v="1.5849625007211563"/>
    <n v="0"/>
  </r>
  <r>
    <x v="20"/>
    <s v="p21-300_100_0_p_a2_r0-2017_09_11_12_13_52.csv"/>
    <n v="89.705624999999998"/>
    <n v="43.901950692530399"/>
    <n v="0.48749999999999999"/>
    <n v="222.233125"/>
    <n v="31.040102593006601"/>
    <x v="1"/>
    <x v="0"/>
    <x v="1"/>
    <n v="1.5849625007211563"/>
    <n v="1"/>
  </r>
  <r>
    <x v="20"/>
    <s v="p21-300_100_0_t_a1_r0-2017_09_11_11_58_29.csv"/>
    <n v="10.997875000000001"/>
    <n v="25.107841887234599"/>
    <n v="0.6875"/>
    <n v="97.713374999999999"/>
    <n v="23.425953179313201"/>
    <x v="1"/>
    <x v="0"/>
    <x v="2"/>
    <n v="1.5849625007211563"/>
    <n v="1"/>
  </r>
  <r>
    <x v="20"/>
    <s v="p21-300_100_0_t_a2_r0-2017_09_11_12_04_52.csv"/>
    <n v="19.956624999999999"/>
    <n v="23.961788484154798"/>
    <n v="0.8"/>
    <n v="102.77612499999999"/>
    <n v="19.120323643557199"/>
    <x v="1"/>
    <x v="0"/>
    <x v="3"/>
    <n v="1.5849625007211563"/>
    <n v="1"/>
  </r>
  <r>
    <x v="20"/>
    <s v="p21-300_50_0_p_a1_r0-2017_09_11_11_45_18.csv"/>
    <n v="-47.780263157894701"/>
    <n v="71.972634364035599"/>
    <n v="0.144736842105263"/>
    <n v="288.23671052631499"/>
    <n v="30.796983976910699"/>
    <x v="1"/>
    <x v="1"/>
    <x v="0"/>
    <n v="2.5849625007211561"/>
    <n v="0"/>
  </r>
  <r>
    <x v="20"/>
    <s v="p21-300_50_0_p_a2_r0-2017_09_11_12_20_01.csv"/>
    <n v="29.236124999999902"/>
    <n v="23.5925696721314"/>
    <n v="0.75"/>
    <n v="200.08862499999901"/>
    <n v="21.606164267619899"/>
    <x v="1"/>
    <x v="1"/>
    <x v="1"/>
    <n v="2.5849625007211561"/>
    <n v="1"/>
  </r>
  <r>
    <x v="20"/>
    <s v="p21-300_50_0_t_a1_r0-2017_09_11_12_00_17.csv"/>
    <n v="-37.344999999999999"/>
    <n v="56.164334679581103"/>
    <n v="0.17499999999999999"/>
    <n v="141.84937500000001"/>
    <n v="85.201827098128405"/>
    <x v="1"/>
    <x v="1"/>
    <x v="2"/>
    <n v="2.5849625007211561"/>
    <n v="0"/>
  </r>
  <r>
    <x v="20"/>
    <s v="p21-300_50_0_t_a2_r0-2017_09_11_12_06_51.csv"/>
    <n v="-11.442405063291099"/>
    <n v="31.3957532488674"/>
    <n v="0.392405063291139"/>
    <n v="93.227974683544304"/>
    <n v="29.447045687055901"/>
    <x v="1"/>
    <x v="1"/>
    <x v="3"/>
    <n v="2.5849625007211561"/>
    <n v="1"/>
  </r>
  <r>
    <x v="20"/>
    <s v="p21-400_100_0_p_a1_r0-2017_09_11_11_44_11.csv"/>
    <n v="-45.908625000000001"/>
    <n v="58.972768116812802"/>
    <n v="0.17499999999999999"/>
    <n v="357.111625"/>
    <n v="51.295881473168699"/>
    <x v="2"/>
    <x v="0"/>
    <x v="0"/>
    <n v="2"/>
    <n v="1"/>
  </r>
  <r>
    <x v="20"/>
    <s v="p21-400_100_0_p_a2_r0-2017_09_11_12_19_16.csv"/>
    <n v="73.804230769230699"/>
    <n v="76.315250929341005"/>
    <n v="0.55128205128205099"/>
    <n v="243.23128205128199"/>
    <n v="73.308502329136104"/>
    <x v="2"/>
    <x v="0"/>
    <x v="1"/>
    <n v="2"/>
    <n v="0"/>
  </r>
  <r>
    <x v="20"/>
    <s v="p21-400_100_0_t_a1_r0-2017_09_11_11_55_37.csv"/>
    <n v="4.25962499999999"/>
    <n v="38.0143544744531"/>
    <n v="0.5625"/>
    <n v="205.88987499999899"/>
    <n v="62.578134549811999"/>
    <x v="2"/>
    <x v="0"/>
    <x v="2"/>
    <n v="2"/>
    <n v="1"/>
  </r>
  <r>
    <x v="20"/>
    <s v="p21-400_100_0_t_a2_r0-2017_09_11_12_10_38.csv"/>
    <n v="41.445999999999998"/>
    <n v="34.047547731077401"/>
    <n v="0.83750000000000002"/>
    <n v="92.430624999999907"/>
    <n v="31.655884932495098"/>
    <x v="2"/>
    <x v="0"/>
    <x v="3"/>
    <n v="2"/>
    <n v="1"/>
  </r>
  <r>
    <x v="20"/>
    <s v="p21-400_50_0_p_a1_r0-2017_09_11_11_48_46.csv"/>
    <n v="-97.897468354430401"/>
    <n v="65.692537126351695"/>
    <n v="5.0632911392405E-2"/>
    <n v="385.88987341772099"/>
    <n v="30.940442973176399"/>
    <x v="2"/>
    <x v="1"/>
    <x v="0"/>
    <n v="3"/>
    <n v="1"/>
  </r>
  <r>
    <x v="20"/>
    <s v="p21-400_50_0_p_a2_r0-2017_09_11_12_20_34.csv"/>
    <n v="13.187625000000001"/>
    <n v="32.435386857711002"/>
    <n v="0.57499999999999996"/>
    <n v="242.10612499999999"/>
    <n v="34.208785256632098"/>
    <x v="2"/>
    <x v="1"/>
    <x v="1"/>
    <n v="3"/>
    <n v="1"/>
  </r>
  <r>
    <x v="20"/>
    <s v="p21-400_50_0_t_a1_r0-2017_09_11_11_56_21.csv"/>
    <n v="2.5393749999999899"/>
    <n v="44.919168412375697"/>
    <n v="0.42499999999999999"/>
    <n v="173.47737499999999"/>
    <n v="95.655379236399298"/>
    <x v="2"/>
    <x v="1"/>
    <x v="2"/>
    <n v="3"/>
    <n v="1"/>
  </r>
  <r>
    <x v="20"/>
    <s v="p21-400_50_0_t_a2_r0-2017_09_11_12_04_09.csv"/>
    <n v="22.719220779220699"/>
    <n v="29.079806568169701"/>
    <n v="0.61038961038961004"/>
    <n v="81.342077922077905"/>
    <n v="30.0382503916478"/>
    <x v="2"/>
    <x v="1"/>
    <x v="3"/>
    <n v="3"/>
    <n v="1"/>
  </r>
  <r>
    <x v="20"/>
    <s v="p21-500_100_0_p_a1_r0-2017_09_11_11_49_29.csv"/>
    <n v="-21.141874999999999"/>
    <n v="121.082260169416"/>
    <n v="0.16250000000000001"/>
    <n v="473.19587499999898"/>
    <n v="54.5478183957376"/>
    <x v="3"/>
    <x v="0"/>
    <x v="0"/>
    <n v="2.3219280948873622"/>
    <n v="0"/>
  </r>
  <r>
    <x v="20"/>
    <s v="p21-500_100_0_p_a2_r0-2017_09_11_12_16_18.csv"/>
    <n v="32.380000000000003"/>
    <n v="35.370975106716998"/>
    <n v="0.83750000000000002"/>
    <n v="315.35475000000002"/>
    <n v="31.162562513976599"/>
    <x v="3"/>
    <x v="0"/>
    <x v="1"/>
    <n v="2.3219280948873622"/>
    <n v="1"/>
  </r>
  <r>
    <x v="20"/>
    <s v="p21-500_100_0_t_a1_r0-2017_09_11_11_59_24.csv"/>
    <n v="16.539249999999999"/>
    <n v="35.750273697378802"/>
    <n v="0.6"/>
    <n v="108.87625"/>
    <n v="30.723441310138099"/>
    <x v="3"/>
    <x v="0"/>
    <x v="2"/>
    <n v="2.3219280948873622"/>
    <n v="1"/>
  </r>
  <r>
    <x v="20"/>
    <s v="p21-500_100_0_t_a2_r0-2017_09_11_12_09_44.csv"/>
    <n v="24.625249999999902"/>
    <n v="25.752996669077099"/>
    <n v="0.875"/>
    <n v="107.009874999999"/>
    <n v="31.4123448461647"/>
    <x v="3"/>
    <x v="0"/>
    <x v="3"/>
    <n v="2.3219280948873622"/>
    <n v="1"/>
  </r>
  <r>
    <x v="20"/>
    <s v="p21-500_50_0_p_a1_r0-2017_09_11_11_45_51.csv"/>
    <n v="-34.945949367088602"/>
    <n v="73.334631059999793"/>
    <n v="0.20253164556962"/>
    <n v="409.40708860759401"/>
    <n v="93.2541781620981"/>
    <x v="3"/>
    <x v="1"/>
    <x v="0"/>
    <n v="3.3219280948873626"/>
    <n v="1"/>
  </r>
  <r>
    <x v="20"/>
    <s v="p21-500_50_0_p_a2_r0-2017_09_11_12_18_18.csv"/>
    <n v="29.392749999999999"/>
    <n v="48.490299054939797"/>
    <n v="0.46250000000000002"/>
    <n v="304.35812499999901"/>
    <n v="37.816180501663197"/>
    <x v="3"/>
    <x v="1"/>
    <x v="1"/>
    <n v="3.3219280948873626"/>
    <n v="1"/>
  </r>
  <r>
    <x v="20"/>
    <s v="p21-500_50_0_t_a1_r0-2017_09_11_12_00_50.csv"/>
    <n v="12.695375"/>
    <n v="36.483199008027903"/>
    <n v="0.48749999999999999"/>
    <n v="108.46599999999999"/>
    <n v="41.963927920298403"/>
    <x v="3"/>
    <x v="1"/>
    <x v="2"/>
    <n v="3.3219280948873626"/>
    <n v="1"/>
  </r>
  <r>
    <x v="20"/>
    <s v="p21-500_50_0_t_a2_r0-2017_09_11_12_08_27.csv"/>
    <n v="16.0913924050632"/>
    <n v="49.708341778468103"/>
    <n v="0.569620253164557"/>
    <n v="80.754050632911301"/>
    <n v="37.720684401182801"/>
    <x v="3"/>
    <x v="1"/>
    <x v="3"/>
    <n v="3.3219280948873626"/>
    <n v="1"/>
  </r>
  <r>
    <x v="20"/>
    <s v="p21-600_100_0_p_a1_r0-2017_09_11_11_47_42.csv"/>
    <n v="-41.378513513513496"/>
    <n v="127.90523244038199"/>
    <n v="0.162162162162162"/>
    <n v="506.96067567567502"/>
    <n v="124.05338149504099"/>
    <x v="4"/>
    <x v="0"/>
    <x v="0"/>
    <n v="2.5849625007211561"/>
    <n v="0"/>
  </r>
  <r>
    <x v="20"/>
    <s v="p21-600_100_0_p_a2_r0-2017_09_11_12_14_50.csv"/>
    <n v="10.198481012658201"/>
    <n v="97.182597338930805"/>
    <n v="0.443037974683544"/>
    <n v="411.82506329113897"/>
    <n v="71.965003095710401"/>
    <x v="4"/>
    <x v="0"/>
    <x v="1"/>
    <n v="2.5849625007211561"/>
    <n v="1"/>
  </r>
  <r>
    <x v="20"/>
    <s v="p21-600_100_0_t_a1_r0-2017_09_11_11_57_26.csv"/>
    <n v="-1.9930000000000001"/>
    <n v="55.374454475868198"/>
    <n v="0.4"/>
    <n v="182.82637499999899"/>
    <n v="98.906837658522704"/>
    <x v="4"/>
    <x v="0"/>
    <x v="2"/>
    <n v="2.5849625007211561"/>
    <n v="1"/>
  </r>
  <r>
    <x v="20"/>
    <s v="p21-600_100_0_t_a2_r0-2017_09_11_12_05_25.csv"/>
    <n v="21.967974683544298"/>
    <n v="31.733070374480999"/>
    <n v="0.759493670886076"/>
    <n v="115.677088607594"/>
    <n v="41.4486529426988"/>
    <x v="4"/>
    <x v="0"/>
    <x v="3"/>
    <n v="2.5849625007211561"/>
    <n v="1"/>
  </r>
  <r>
    <x v="20"/>
    <s v="p21-600_50_0_p_a1_r0-2017_09_11_11_50_23.csv"/>
    <n v="-88.376666666666594"/>
    <n v="115.125219292273"/>
    <n v="7.69230769230769E-2"/>
    <n v="537.47153846153799"/>
    <n v="88.785572763633496"/>
    <x v="4"/>
    <x v="1"/>
    <x v="0"/>
    <n v="3.5849625007211565"/>
    <n v="0"/>
  </r>
  <r>
    <x v="20"/>
    <s v="p21-600_50_0_p_a2_r0-2017_09_11_12_17_11.csv"/>
    <n v="7.5723749999999903"/>
    <n v="64.843602888869199"/>
    <n v="0.35"/>
    <n v="387.41987499999999"/>
    <n v="67.064020299519498"/>
    <x v="4"/>
    <x v="1"/>
    <x v="1"/>
    <n v="3.5849625007211565"/>
    <n v="1"/>
  </r>
  <r>
    <x v="20"/>
    <s v="p21-600_50_0_t_a1_r0-2017_09_11_11_54_34.csv"/>
    <n v="30.805875"/>
    <n v="73.198594875409796"/>
    <n v="0.3"/>
    <n v="147.99187499999999"/>
    <n v="145.607751975073"/>
    <x v="4"/>
    <x v="1"/>
    <x v="2"/>
    <n v="3.5849625007211565"/>
    <n v="1"/>
  </r>
  <r>
    <x v="20"/>
    <s v="p21-600_50_0_t_a2_r0-2017_09_11_12_07_24.csv"/>
    <n v="7.1087179487179499"/>
    <n v="36.393189393810701"/>
    <n v="0.44871794871794801"/>
    <n v="85.813717948717894"/>
    <n v="31.040233903632899"/>
    <x v="4"/>
    <x v="1"/>
    <x v="3"/>
    <n v="3.5849625007211565"/>
    <n v="1"/>
  </r>
  <r>
    <x v="21"/>
    <s v="p22-200_100_0_p_a1_r0-2017_09_11_13_44_56.csv"/>
    <n v="-1.97112499999999"/>
    <n v="41.738061256895598"/>
    <n v="0.46250000000000002"/>
    <n v="177.36250000000001"/>
    <n v="28.431849548525602"/>
    <x v="0"/>
    <x v="0"/>
    <x v="0"/>
    <n v="1"/>
    <n v="0"/>
  </r>
  <r>
    <x v="21"/>
    <s v="p22-200_100_0_p_a2_r0-2017_09_11_13_34_07.csv"/>
    <n v="-3.53399999999999"/>
    <n v="41.832814350698399"/>
    <n v="0.42499999999999999"/>
    <n v="169.17449999999999"/>
    <n v="32.320350976590497"/>
    <x v="0"/>
    <x v="0"/>
    <x v="1"/>
    <n v="1"/>
    <n v="0"/>
  </r>
  <r>
    <x v="21"/>
    <s v="p22-200_100_0_t_a1_r0-2017_09_11_13_19_18.csv"/>
    <n v="-10.468"/>
    <n v="37.557782961724399"/>
    <n v="0.4"/>
    <n v="147.01025000000001"/>
    <n v="51.836376632992902"/>
    <x v="0"/>
    <x v="0"/>
    <x v="2"/>
    <n v="1"/>
    <n v="0"/>
  </r>
  <r>
    <x v="21"/>
    <s v="p22-200_100_0_t_a2_r0-2017_09_11_13_55_57.csv"/>
    <n v="-7.7596249999999998"/>
    <n v="50.548851011762601"/>
    <n v="0.3125"/>
    <n v="155.59575000000001"/>
    <n v="55.062990946165399"/>
    <x v="0"/>
    <x v="0"/>
    <x v="3"/>
    <n v="1"/>
    <n v="0"/>
  </r>
  <r>
    <x v="21"/>
    <s v="p22-200_50_0_p_a1_r0-2017_09_11_13_41_38.csv"/>
    <n v="-25.873000000000001"/>
    <n v="50.797357421424898"/>
    <n v="0.1875"/>
    <n v="172.19212499999901"/>
    <n v="39.749897694640303"/>
    <x v="0"/>
    <x v="1"/>
    <x v="0"/>
    <n v="2"/>
    <n v="0"/>
  </r>
  <r>
    <x v="21"/>
    <s v="p22-200_50_0_p_a2_r0-2017_09_11_13_29_24.csv"/>
    <n v="-26.488875"/>
    <n v="50.216917368396601"/>
    <n v="0.17499999999999999"/>
    <n v="169.175625"/>
    <n v="37.643342400873102"/>
    <x v="0"/>
    <x v="1"/>
    <x v="1"/>
    <n v="2"/>
    <n v="0"/>
  </r>
  <r>
    <x v="21"/>
    <s v="p22-200_50_0_t_a1_r0-2017_09_11_13_19_41.csv"/>
    <n v="-24.641749999999899"/>
    <n v="44.790724619473401"/>
    <n v="0.21249999999999999"/>
    <n v="132.37475000000001"/>
    <n v="55.89228947214"/>
    <x v="0"/>
    <x v="1"/>
    <x v="2"/>
    <n v="2"/>
    <n v="0"/>
  </r>
  <r>
    <x v="21"/>
    <s v="p22-200_50_0_t_a2_r0-2017_09_11_13_49_07.csv"/>
    <n v="-23.643374999999999"/>
    <n v="49.943972833159499"/>
    <n v="0.21249999999999999"/>
    <n v="144.63312500000001"/>
    <n v="55.9818338971168"/>
    <x v="0"/>
    <x v="1"/>
    <x v="3"/>
    <n v="2"/>
    <n v="0"/>
  </r>
  <r>
    <x v="21"/>
    <s v="p22-300_100_0_p_a1_r0-2017_09_11_13_44_18.csv"/>
    <n v="-12.4879999999999"/>
    <n v="21.5663143814607"/>
    <n v="0.28749999999999998"/>
    <n v="213.20675"/>
    <n v="21.5362637065369"/>
    <x v="1"/>
    <x v="0"/>
    <x v="0"/>
    <n v="1.5849625007211563"/>
    <n v="1"/>
  </r>
  <r>
    <x v="21"/>
    <s v="p22-300_100_0_p_a2_r0-2017_09_11_13_34_29.csv"/>
    <n v="16.781874999999999"/>
    <n v="17.394580412713999"/>
    <n v="0.86250000000000004"/>
    <n v="232.04599999999999"/>
    <n v="18.951154028185101"/>
    <x v="1"/>
    <x v="0"/>
    <x v="1"/>
    <n v="1.5849625007211563"/>
    <n v="1"/>
  </r>
  <r>
    <x v="21"/>
    <s v="p22-300_100_0_t_a1_r0-2017_09_11_13_21_23.csv"/>
    <n v="-36.416375000000002"/>
    <n v="55.218028130397499"/>
    <n v="0.3"/>
    <n v="221.71349999999899"/>
    <n v="66.944189499537501"/>
    <x v="1"/>
    <x v="0"/>
    <x v="2"/>
    <n v="1.5849625007211563"/>
    <n v="0"/>
  </r>
  <r>
    <x v="21"/>
    <s v="p22-300_100_0_t_a2_r0-2017_09_11_13_51_27.csv"/>
    <n v="-2.2418987341772101"/>
    <n v="21.283978289733401"/>
    <n v="0.40506329113924"/>
    <n v="114.06126582278399"/>
    <n v="20.127177191271301"/>
    <x v="1"/>
    <x v="0"/>
    <x v="3"/>
    <n v="1.5849625007211563"/>
    <n v="1"/>
  </r>
  <r>
    <x v="21"/>
    <s v="p22-300_50_0_p_a1_r0-2017_09_11_13_43_41.csv"/>
    <n v="-10.3112499999999"/>
    <n v="43.998486888045299"/>
    <n v="0.16250000000000001"/>
    <n v="196.13737499999999"/>
    <n v="41.911382575135498"/>
    <x v="1"/>
    <x v="1"/>
    <x v="0"/>
    <n v="2.5849625007211561"/>
    <n v="1"/>
  </r>
  <r>
    <x v="21"/>
    <s v="p22-300_50_0_p_a2_r0-2017_09_11_13_28_50.csv"/>
    <n v="6.4347500000000002"/>
    <n v="16.499519460805502"/>
    <n v="0.67500000000000004"/>
    <n v="217.07787500000001"/>
    <n v="15.6835607160611"/>
    <x v="1"/>
    <x v="1"/>
    <x v="1"/>
    <n v="2.5849625007211561"/>
    <n v="1"/>
  </r>
  <r>
    <x v="21"/>
    <s v="p22-300_50_0_t_a1_r0-2017_09_11_13_24_16.csv"/>
    <n v="-51.565249999999999"/>
    <n v="68.031295647205596"/>
    <n v="0.1125"/>
    <n v="189.27087499999999"/>
    <n v="93.932489922200901"/>
    <x v="1"/>
    <x v="1"/>
    <x v="2"/>
    <n v="2.5849625007211561"/>
    <n v="0"/>
  </r>
  <r>
    <x v="21"/>
    <s v="p22-300_50_0_t_a2_r0-2017_09_11_13_54_42.csv"/>
    <n v="5.9159999999999897"/>
    <n v="47.385655387469299"/>
    <n v="0.36249999999999999"/>
    <n v="96.706999999999894"/>
    <n v="44.072356852113003"/>
    <x v="1"/>
    <x v="1"/>
    <x v="3"/>
    <n v="2.5849625007211561"/>
    <n v="1"/>
  </r>
  <r>
    <x v="21"/>
    <s v="p22-400_100_0_p_a1_r0-2017_09_11_13_42_02.csv"/>
    <n v="-29.097749999999898"/>
    <n v="28.990926467388"/>
    <n v="0.16250000000000001"/>
    <n v="280.86624999999901"/>
    <n v="29.150215709965099"/>
    <x v="2"/>
    <x v="0"/>
    <x v="0"/>
    <n v="2"/>
    <n v="1"/>
  </r>
  <r>
    <x v="21"/>
    <s v="p22-400_100_0_p_a2_r0-2017_09_11_13_33_23.csv"/>
    <n v="0.60212500000000002"/>
    <n v="24.1897126219881"/>
    <n v="0.52500000000000002"/>
    <n v="295.05287499999997"/>
    <n v="22.390876445203599"/>
    <x v="2"/>
    <x v="0"/>
    <x v="1"/>
    <n v="2"/>
    <n v="1"/>
  </r>
  <r>
    <x v="21"/>
    <s v="p22-400_100_0_t_a1_r0-2017_09_11_13_21_57.csv"/>
    <n v="-55.169624999999897"/>
    <n v="56.551097302434101"/>
    <n v="0.1125"/>
    <n v="167.97199999999901"/>
    <n v="51.511425950948002"/>
    <x v="2"/>
    <x v="0"/>
    <x v="2"/>
    <n v="2"/>
    <n v="1"/>
  </r>
  <r>
    <x v="21"/>
    <s v="p22-400_100_0_t_a2_r0-2017_09_11_13_55_15.csv"/>
    <n v="-10.016"/>
    <n v="26.078159185417899"/>
    <n v="0.32500000000000001"/>
    <n v="127.7975"/>
    <n v="21.8288695023356"/>
    <x v="2"/>
    <x v="0"/>
    <x v="3"/>
    <n v="2"/>
    <n v="1"/>
  </r>
  <r>
    <x v="21"/>
    <s v="p22-400_50_0_p_a1_r0-2017_09_11_13_42_53.csv"/>
    <n v="-38.659875"/>
    <n v="51.130020914667803"/>
    <n v="0.1875"/>
    <n v="265.22075000000001"/>
    <n v="51.275809641949998"/>
    <x v="2"/>
    <x v="1"/>
    <x v="0"/>
    <n v="3"/>
    <n v="1"/>
  </r>
  <r>
    <x v="21"/>
    <s v="p22-400_50_0_p_a2_r0-2017_09_11_13_32_38.csv"/>
    <n v="-36.975124999999998"/>
    <n v="45.351182674593701"/>
    <n v="0.25"/>
    <n v="308.65224999999901"/>
    <n v="40.4756632735956"/>
    <x v="2"/>
    <x v="1"/>
    <x v="1"/>
    <n v="3"/>
    <n v="1"/>
  </r>
  <r>
    <x v="21"/>
    <s v="p22-400_50_0_t_a1_r0-2017_09_11_13_18_24.csv"/>
    <n v="-57.538625000000003"/>
    <n v="57.957002763767598"/>
    <n v="0.1"/>
    <n v="130.72574999999901"/>
    <n v="47.6341017490358"/>
    <x v="2"/>
    <x v="1"/>
    <x v="2"/>
    <n v="3"/>
    <n v="1"/>
  </r>
  <r>
    <x v="21"/>
    <s v="p22-400_50_0_t_a2_r0-2017_09_11_13_53_04.csv"/>
    <n v="-21.312625000000001"/>
    <n v="29.636891442244298"/>
    <n v="0.25"/>
    <n v="107.290624999999"/>
    <n v="37.1108526021617"/>
    <x v="2"/>
    <x v="1"/>
    <x v="3"/>
    <n v="3"/>
    <n v="1"/>
  </r>
  <r>
    <x v="21"/>
    <s v="p22-500_100_0_p_a1_r0-2017_09_11_13_40_38.csv"/>
    <n v="-72.296999999999997"/>
    <n v="54.752812402651898"/>
    <n v="0.1"/>
    <n v="373.21037499999898"/>
    <n v="54.850142466627801"/>
    <x v="3"/>
    <x v="0"/>
    <x v="0"/>
    <n v="2.3219280948873622"/>
    <n v="1"/>
  </r>
  <r>
    <x v="21"/>
    <s v="p22-500_100_0_p_a2_r0-2017_09_11_13_30_51.csv"/>
    <n v="-30.908874999999899"/>
    <n v="34.973777247880598"/>
    <n v="0.16250000000000001"/>
    <n v="379.62737499999997"/>
    <n v="35.439680823328104"/>
    <x v="3"/>
    <x v="0"/>
    <x v="1"/>
    <n v="2.3219280948873622"/>
    <n v="1"/>
  </r>
  <r>
    <x v="21"/>
    <s v="p22-500_100_0_t_a1_r0-2017_09_11_13_16_17.csv"/>
    <n v="-61.655374999999999"/>
    <n v="82.927831892310806"/>
    <n v="0.16250000000000001"/>
    <n v="187.273875"/>
    <n v="91.870177567230002"/>
    <x v="3"/>
    <x v="0"/>
    <x v="2"/>
    <n v="2.3219280948873622"/>
    <n v="1"/>
  </r>
  <r>
    <x v="21"/>
    <s v="p22-500_100_0_t_a2_r0-2017_09_11_13_53_47.csv"/>
    <n v="-20.375249999999902"/>
    <n v="39.195799933634397"/>
    <n v="0.3"/>
    <n v="139.74687499999999"/>
    <n v="47.876395765391202"/>
    <x v="3"/>
    <x v="0"/>
    <x v="3"/>
    <n v="2.3219280948873622"/>
    <n v="1"/>
  </r>
  <r>
    <x v="21"/>
    <s v="p22-500_50_0_p_a1_r0-2017_09_11_13_37_32.csv"/>
    <n v="-50.467125000000003"/>
    <n v="64.742051774595197"/>
    <n v="0.1"/>
    <n v="328.013375"/>
    <n v="65.385579678239196"/>
    <x v="3"/>
    <x v="1"/>
    <x v="0"/>
    <n v="3.3219280948873626"/>
    <n v="1"/>
  </r>
  <r>
    <x v="21"/>
    <s v="p22-500_50_0_p_a2_r0-2017_09_11_13_31_45.csv"/>
    <n v="-19.426625000000001"/>
    <n v="31.390313870036"/>
    <n v="0.25"/>
    <n v="337.49687499999999"/>
    <n v="30.6050279200064"/>
    <x v="3"/>
    <x v="1"/>
    <x v="1"/>
    <n v="3.3219280948873626"/>
    <n v="1"/>
  </r>
  <r>
    <x v="21"/>
    <s v="p22-500_50_0_t_a1_r0-2017_09_11_13_17_21.csv"/>
    <n v="-56.270375000000001"/>
    <n v="73.712123705055205"/>
    <n v="7.4999999999999997E-2"/>
    <n v="144.06375"/>
    <n v="65.602884966573598"/>
    <x v="3"/>
    <x v="1"/>
    <x v="2"/>
    <n v="3.3219280948873626"/>
    <n v="1"/>
  </r>
  <r>
    <x v="21"/>
    <s v="p22-500_50_0_t_a2_r0-2017_09_11_13_49_30.csv"/>
    <n v="-10.264125"/>
    <n v="48.416482800120598"/>
    <n v="0.23749999999999999"/>
    <n v="108.6895"/>
    <n v="31.177813181010599"/>
    <x v="3"/>
    <x v="1"/>
    <x v="3"/>
    <n v="3.3219280948873626"/>
    <n v="1"/>
  </r>
  <r>
    <x v="21"/>
    <s v="p22-600_100_0_p_a1_r0-2017_09_11_13_45_19.csv"/>
    <n v="-61.985374999999998"/>
    <n v="49.275060576922399"/>
    <n v="8.7499999999999994E-2"/>
    <n v="413.49224999999899"/>
    <n v="49.444560974261798"/>
    <x v="4"/>
    <x v="0"/>
    <x v="0"/>
    <n v="2.5849625007211561"/>
    <n v="1"/>
  </r>
  <r>
    <x v="21"/>
    <s v="p22-600_100_0_p_a2_r0-2017_09_11_13_27_42.csv"/>
    <n v="-39.168624999999999"/>
    <n v="44.980201609812397"/>
    <n v="0.2"/>
    <n v="434.731124999999"/>
    <n v="42.381400725841701"/>
    <x v="4"/>
    <x v="0"/>
    <x v="1"/>
    <n v="2.5849625007211561"/>
    <n v="1"/>
  </r>
  <r>
    <x v="21"/>
    <s v="p22-600_100_0_t_a1_r0-2017_09_11_13_20_04.csv"/>
    <n v="-97.154375000000002"/>
    <n v="57.751077432454601"/>
    <n v="6.25E-2"/>
    <n v="196.95362499999999"/>
    <n v="53.005935734683298"/>
    <x v="4"/>
    <x v="0"/>
    <x v="2"/>
    <n v="2.5849625007211561"/>
    <n v="1"/>
  </r>
  <r>
    <x v="21"/>
    <s v="p22-600_100_0_t_a2_r0-2017_09_11_13_51_59.csv"/>
    <n v="-26.923544303797399"/>
    <n v="40.3439533228511"/>
    <n v="0.291139240506329"/>
    <n v="141.787215189873"/>
    <n v="37.089533578970602"/>
    <x v="4"/>
    <x v="0"/>
    <x v="3"/>
    <n v="2.5849625007211561"/>
    <n v="1"/>
  </r>
  <r>
    <x v="21"/>
    <s v="p22-600_50_0_p_a1_r0-2017_09_11_13_39_33.csv"/>
    <n v="-73.500499999999903"/>
    <n v="54.250697343444301"/>
    <n v="0.05"/>
    <n v="399.95462500000002"/>
    <n v="54.247468488026001"/>
    <x v="4"/>
    <x v="1"/>
    <x v="0"/>
    <n v="3.5849625007211565"/>
    <n v="1"/>
  </r>
  <r>
    <x v="21"/>
    <s v="p22-600_50_0_p_a2_r0-2017_09_11_13_29_46.csv"/>
    <n v="-18.393125000000001"/>
    <n v="34.782527675319599"/>
    <n v="0.21249999999999999"/>
    <n v="386.39787499999898"/>
    <n v="34.129952303429498"/>
    <x v="4"/>
    <x v="1"/>
    <x v="1"/>
    <n v="3.5849625007211565"/>
    <n v="1"/>
  </r>
  <r>
    <x v="21"/>
    <s v="p22-600_50_0_t_a1_r0-2017_09_11_13_23_00.csv"/>
    <n v="-77.706455696202497"/>
    <n v="74.405449202206995"/>
    <n v="0.10126582278481"/>
    <n v="153.577721518987"/>
    <n v="77.939720020242802"/>
    <x v="4"/>
    <x v="1"/>
    <x v="2"/>
    <n v="3.5849625007211565"/>
    <n v="1"/>
  </r>
  <r>
    <x v="21"/>
    <s v="p22-600_50_0_t_a2_r0-2017_09_11_13_50_23.csv"/>
    <n v="-17.151250000000001"/>
    <n v="48.929080192023797"/>
    <n v="0.21249999999999999"/>
    <n v="115.62499999999901"/>
    <n v="38.8237905478071"/>
    <x v="4"/>
    <x v="1"/>
    <x v="3"/>
    <n v="3.5849625007211565"/>
    <n v="1"/>
  </r>
  <r>
    <x v="22"/>
    <s v="p23-200_100_0_p_a1_r0-2017_09_11_15_32_47.csv"/>
    <n v="-1.63174999999999"/>
    <n v="23.928956296451702"/>
    <n v="0.47499999999999998"/>
    <n v="154.28987499999999"/>
    <n v="23.7269677526306"/>
    <x v="0"/>
    <x v="0"/>
    <x v="0"/>
    <n v="1"/>
    <n v="1"/>
  </r>
  <r>
    <x v="22"/>
    <s v="p23-200_100_0_p_a2_r0-2017_09_11_14_58_26.csv"/>
    <n v="8.2496202531645508"/>
    <n v="37.192453074226897"/>
    <n v="0.620253164556962"/>
    <n v="171.797848101265"/>
    <n v="31.058532437020901"/>
    <x v="0"/>
    <x v="0"/>
    <x v="1"/>
    <n v="1"/>
    <n v="0"/>
  </r>
  <r>
    <x v="22"/>
    <s v="p23-200_100_0_t_a1_r0-2017_09_11_15_27_03.csv"/>
    <n v="-8.2867499999999996"/>
    <n v="43.625209620556497"/>
    <n v="0.42499999999999999"/>
    <n v="141.80212499999999"/>
    <n v="58.000765074560597"/>
    <x v="0"/>
    <x v="0"/>
    <x v="2"/>
    <n v="1"/>
    <n v="0"/>
  </r>
  <r>
    <x v="22"/>
    <s v="p23-200_100_0_t_a2_r0-2017_09_11_15_14_16.csv"/>
    <n v="-0.78227848101265596"/>
    <n v="44.364511131906703"/>
    <n v="0.481012658227848"/>
    <n v="130.77544303797399"/>
    <n v="56.319177496814"/>
    <x v="0"/>
    <x v="0"/>
    <x v="3"/>
    <n v="1"/>
    <n v="0"/>
  </r>
  <r>
    <x v="22"/>
    <s v="p23-200_50_0_p_a1_r0-2017_09_11_15_34_55.csv"/>
    <n v="3.8254999999999901"/>
    <n v="18.756296536096801"/>
    <n v="0.625"/>
    <n v="124.171624999999"/>
    <n v="18.753470041818201"/>
    <x v="0"/>
    <x v="1"/>
    <x v="0"/>
    <n v="2"/>
    <n v="1"/>
  </r>
  <r>
    <x v="22"/>
    <s v="p23-200_50_0_p_a2_r0-2017_09_11_14_57_07.csv"/>
    <n v="-7.2301249999999904"/>
    <n v="30.8585881681967"/>
    <n v="0.51249999999999996"/>
    <n v="172.078249999999"/>
    <n v="20.6855311011706"/>
    <x v="0"/>
    <x v="1"/>
    <x v="1"/>
    <n v="2"/>
    <n v="1"/>
  </r>
  <r>
    <x v="22"/>
    <s v="p23-200_50_0_t_a1_r0-2017_09_11_15_29_05.csv"/>
    <n v="-29.691875"/>
    <n v="43.8597414804781"/>
    <n v="0.2"/>
    <n v="124.62575"/>
    <n v="62.0002512651158"/>
    <x v="0"/>
    <x v="1"/>
    <x v="2"/>
    <n v="2"/>
    <n v="0"/>
  </r>
  <r>
    <x v="22"/>
    <s v="p23-200_50_0_t_a2_r0-2017_09_11_15_13_51.csv"/>
    <n v="-19.361125000000001"/>
    <n v="30.6356822591626"/>
    <n v="0.32500000000000001"/>
    <n v="99.703249999999997"/>
    <n v="45.999705128810298"/>
    <x v="0"/>
    <x v="1"/>
    <x v="3"/>
    <n v="2"/>
    <n v="1"/>
  </r>
  <r>
    <x v="22"/>
    <s v="p23-300_100_0_p_a1_r0-2017_09_11_15_35_18.csv"/>
    <n v="11.273499999999901"/>
    <n v="24.776157697471898"/>
    <n v="0.66249999999999998"/>
    <n v="192.13787500000001"/>
    <n v="24.7160967637362"/>
    <x v="1"/>
    <x v="0"/>
    <x v="0"/>
    <n v="1.5849625007211563"/>
    <n v="1"/>
  </r>
  <r>
    <x v="22"/>
    <s v="p23-300_100_0_p_a2_r0-2017_09_11_14_59_24.csv"/>
    <n v="1.8202499999999899"/>
    <n v="21.0358540339464"/>
    <n v="0.61250000000000004"/>
    <n v="230.65074999999999"/>
    <n v="22.575864090605702"/>
    <x v="1"/>
    <x v="0"/>
    <x v="1"/>
    <n v="1.5849625007211563"/>
    <n v="1"/>
  </r>
  <r>
    <x v="22"/>
    <s v="p23-300_100_0_t_a1_r0-2017_09_11_15_22_10.csv"/>
    <n v="-10.614375000000001"/>
    <n v="25.441926707884601"/>
    <n v="0.38750000000000001"/>
    <n v="111.77312499999999"/>
    <n v="25.277245626934398"/>
    <x v="1"/>
    <x v="0"/>
    <x v="2"/>
    <n v="1.5849625007211563"/>
    <n v="1"/>
  </r>
  <r>
    <x v="22"/>
    <s v="p23-300_100_0_t_a2_r0-2017_09_11_15_11_03.csv"/>
    <n v="10.308375"/>
    <n v="39.036664222361097"/>
    <n v="0.65"/>
    <n v="114.24662499999999"/>
    <n v="38.991079490819097"/>
    <x v="1"/>
    <x v="0"/>
    <x v="3"/>
    <n v="1.5849625007211563"/>
    <n v="1"/>
  </r>
  <r>
    <x v="22"/>
    <s v="p23-300_50_0_p_a1_r0-2017_09_11_15_35_51.csv"/>
    <n v="-9.9934999999999992"/>
    <n v="28.164184574562"/>
    <n v="0.35"/>
    <n v="189.61012499999899"/>
    <n v="28.312834302386101"/>
    <x v="1"/>
    <x v="1"/>
    <x v="0"/>
    <n v="2.5849625007211561"/>
    <n v="1"/>
  </r>
  <r>
    <x v="22"/>
    <s v="p23-300_50_0_p_a2_r0-2017_09_11_14_58_50.csv"/>
    <n v="9.530125"/>
    <n v="25.656730476317001"/>
    <n v="0.65"/>
    <n v="202.889625"/>
    <n v="23.3258949690976"/>
    <x v="1"/>
    <x v="1"/>
    <x v="1"/>
    <n v="2.5849625007211561"/>
    <n v="1"/>
  </r>
  <r>
    <x v="22"/>
    <s v="p23-300_50_0_t_a1_r0-2017_09_11_15_27_27.csv"/>
    <n v="-7.36787499999999"/>
    <n v="26.284612879674899"/>
    <n v="0.36249999999999999"/>
    <n v="80.180374999999998"/>
    <n v="30.70879977481"/>
    <x v="1"/>
    <x v="1"/>
    <x v="2"/>
    <n v="2.5849625007211561"/>
    <n v="1"/>
  </r>
  <r>
    <x v="22"/>
    <s v="p23-300_50_0_t_a2_r0-2017_09_11_15_13_13.csv"/>
    <n v="-0.30937499999999901"/>
    <n v="25.7533613992304"/>
    <n v="0.53749999999999998"/>
    <n v="84.398499999999999"/>
    <n v="31.530831304454999"/>
    <x v="1"/>
    <x v="1"/>
    <x v="3"/>
    <n v="2.5849625007211561"/>
    <n v="1"/>
  </r>
  <r>
    <x v="22"/>
    <s v="p23-400_100_0_p_a1_r0-2017_09_11_15_34_13.csv"/>
    <n v="-2.8356249999999998"/>
    <n v="31.906785479101"/>
    <n v="0.47499999999999998"/>
    <n v="258.69162499999999"/>
    <n v="33.455710926677"/>
    <x v="2"/>
    <x v="0"/>
    <x v="0"/>
    <n v="2"/>
    <n v="1"/>
  </r>
  <r>
    <x v="22"/>
    <s v="p23-400_100_0_p_a2_r0-2017_09_11_15_03_45.csv"/>
    <n v="-0.36425000000000002"/>
    <n v="22.418589372159399"/>
    <n v="0.5"/>
    <n v="275.19324999999998"/>
    <n v="21.555210261964501"/>
    <x v="2"/>
    <x v="0"/>
    <x v="1"/>
    <n v="2"/>
    <n v="1"/>
  </r>
  <r>
    <x v="22"/>
    <s v="p23-400_100_0_t_a1_r0-2017_09_11_15_22_43.csv"/>
    <n v="-47.989624999999997"/>
    <n v="22.875351169094099"/>
    <n v="1.2500000000000001E-2"/>
    <n v="154.155"/>
    <n v="36.886382683857697"/>
    <x v="2"/>
    <x v="0"/>
    <x v="2"/>
    <n v="2"/>
    <n v="1"/>
  </r>
  <r>
    <x v="22"/>
    <s v="p23-400_100_0_t_a2_r0-2017_09_11_15_12_27.csv"/>
    <n v="-21.674683544303701"/>
    <n v="31.085329880196099"/>
    <n v="0.253164556962025"/>
    <n v="138.06784810126501"/>
    <n v="30.090935582498702"/>
    <x v="2"/>
    <x v="0"/>
    <x v="3"/>
    <n v="2"/>
    <n v="1"/>
  </r>
  <r>
    <x v="22"/>
    <s v="p23-400_50_0_p_a1_r0-2017_09_11_15_32_03.csv"/>
    <n v="-20.006875000000001"/>
    <n v="36.2876162620855"/>
    <n v="0.2"/>
    <n v="247.89274999999901"/>
    <n v="36.302827265069801"/>
    <x v="2"/>
    <x v="1"/>
    <x v="0"/>
    <n v="3"/>
    <n v="1"/>
  </r>
  <r>
    <x v="22"/>
    <s v="p23-400_50_0_p_a2_r0-2017_09_11_14_59_57.csv"/>
    <n v="-15.698625"/>
    <n v="20.978134851777799"/>
    <n v="0.27500000000000002"/>
    <n v="269.227499999999"/>
    <n v="21.0361356658013"/>
    <x v="2"/>
    <x v="1"/>
    <x v="1"/>
    <n v="3"/>
    <n v="1"/>
  </r>
  <r>
    <x v="22"/>
    <s v="p23-400_50_0_t_a1_r0-2017_09_11_15_23_26.csv"/>
    <n v="-36.650500000000001"/>
    <n v="27.896910801198"/>
    <n v="0.1"/>
    <n v="100.350374999999"/>
    <n v="41.889974022543498"/>
    <x v="2"/>
    <x v="1"/>
    <x v="2"/>
    <n v="3"/>
    <n v="1"/>
  </r>
  <r>
    <x v="22"/>
    <s v="p23-400_50_0_t_a2_r0-2017_09_11_15_11_40.csv"/>
    <n v="-17.363164556962001"/>
    <n v="27.789797077905199"/>
    <n v="0.278481012658227"/>
    <n v="98.775822784810103"/>
    <n v="33.534519589072097"/>
    <x v="2"/>
    <x v="1"/>
    <x v="3"/>
    <n v="3"/>
    <n v="1"/>
  </r>
  <r>
    <x v="22"/>
    <s v="p23-500_100_0_p_a1_r0-2017_09_11_15_36_24.csv"/>
    <n v="-39.579999999999899"/>
    <n v="41.686667631604301"/>
    <n v="0.151898734177215"/>
    <n v="344.35455696202501"/>
    <n v="42.065351050251898"/>
    <x v="3"/>
    <x v="0"/>
    <x v="0"/>
    <n v="2.3219280948873622"/>
    <n v="1"/>
  </r>
  <r>
    <x v="22"/>
    <s v="p23-500_100_0_p_a2_r0-2017_09_11_15_00_41.csv"/>
    <n v="-16.002749999999999"/>
    <n v="26.402338058162499"/>
    <n v="0.23749999999999999"/>
    <n v="350.70512500000001"/>
    <n v="26.598931557195499"/>
    <x v="3"/>
    <x v="0"/>
    <x v="1"/>
    <n v="2.3219280948873622"/>
    <n v="1"/>
  </r>
  <r>
    <x v="22"/>
    <s v="p23-500_100_0_t_a1_r0-2017_09_11_15_26_10.csv"/>
    <n v="-41.054499999999898"/>
    <n v="36.4829694823488"/>
    <n v="0.13750000000000001"/>
    <n v="147.27525"/>
    <n v="44.336217164272099"/>
    <x v="3"/>
    <x v="0"/>
    <x v="2"/>
    <n v="2.3219280948873622"/>
    <n v="1"/>
  </r>
  <r>
    <x v="22"/>
    <s v="p23-500_100_0_t_a2_r0-2017_09_11_15_09_06.csv"/>
    <n v="-23.219624999999901"/>
    <n v="45.684246695216203"/>
    <n v="0.2"/>
    <n v="152.19399999999999"/>
    <n v="53.610546084702399"/>
    <x v="3"/>
    <x v="0"/>
    <x v="3"/>
    <n v="2.3219280948873622"/>
    <n v="1"/>
  </r>
  <r>
    <x v="22"/>
    <s v="p23-500_50_0_p_a1_r0-2017_09_11_15_38_20.csv"/>
    <n v="-27.147499999999901"/>
    <n v="28.3512004375476"/>
    <n v="0.13750000000000001"/>
    <n v="305.9015"/>
    <n v="28.9037582807149"/>
    <x v="3"/>
    <x v="1"/>
    <x v="0"/>
    <n v="3.3219280948873626"/>
    <n v="1"/>
  </r>
  <r>
    <x v="22"/>
    <s v="p23-500_50_0_p_a2_r0-2017_09_11_14_57_31.csv"/>
    <n v="7.05612499999999"/>
    <n v="27.7593007609048"/>
    <n v="0.53749999999999998"/>
    <n v="320.360874999999"/>
    <n v="25.316182284941199"/>
    <x v="3"/>
    <x v="1"/>
    <x v="1"/>
    <n v="3.3219280948873626"/>
    <n v="1"/>
  </r>
  <r>
    <x v="22"/>
    <s v="p23-500_50_0_t_a1_r0-2017_09_11_15_25_15.csv"/>
    <n v="-65.621375"/>
    <n v="31.741418515236099"/>
    <n v="2.5000000000000001E-2"/>
    <n v="128.44475"/>
    <n v="56.0710029778093"/>
    <x v="3"/>
    <x v="1"/>
    <x v="2"/>
    <n v="3.3219280948873626"/>
    <n v="1"/>
  </r>
  <r>
    <x v="22"/>
    <s v="p23-500_50_0_t_a2_r0-2017_09_11_15_10_05.csv"/>
    <n v="-38.823250000000002"/>
    <n v="47.503753345788297"/>
    <n v="8.7499999999999994E-2"/>
    <n v="139.79750000000001"/>
    <n v="57.290806035960003"/>
    <x v="3"/>
    <x v="1"/>
    <x v="3"/>
    <n v="3.3219280948873626"/>
    <n v="1"/>
  </r>
  <r>
    <x v="22"/>
    <s v="p23-600_100_0_p_a1_r0-2017_09_11_15_37_17.csv"/>
    <n v="-19.615124999999999"/>
    <n v="38.601330805872102"/>
    <n v="0.27500000000000002"/>
    <n v="375.94349999999997"/>
    <n v="40.873933872946402"/>
    <x v="4"/>
    <x v="0"/>
    <x v="0"/>
    <n v="2.5849625007211561"/>
    <n v="1"/>
  </r>
  <r>
    <x v="22"/>
    <s v="p23-600_100_0_p_a2_r0-2017_09_11_15_01_35.csv"/>
    <n v="5.0148101265822698"/>
    <n v="34.8310923541625"/>
    <n v="0.569620253164557"/>
    <n v="394.87594936708803"/>
    <n v="30.764713780110402"/>
    <x v="4"/>
    <x v="0"/>
    <x v="1"/>
    <n v="2.5849625007211561"/>
    <n v="1"/>
  </r>
  <r>
    <x v="22"/>
    <s v="p23-600_100_0_t_a1_r0-2017_09_11_15_28_01.csv"/>
    <n v="-61.287500000000001"/>
    <n v="45.354782148633397"/>
    <n v="0.05"/>
    <n v="162.411374999999"/>
    <n v="42.516320241283502"/>
    <x v="4"/>
    <x v="0"/>
    <x v="2"/>
    <n v="2.5849625007211561"/>
    <n v="1"/>
  </r>
  <r>
    <x v="22"/>
    <s v="p23-600_100_0_t_a2_r0-2017_09_11_15_06_57.csv"/>
    <n v="-32.692875000000001"/>
    <n v="28.243417250474"/>
    <n v="0.13750000000000001"/>
    <n v="178.709374999999"/>
    <n v="72.5581748210315"/>
    <x v="4"/>
    <x v="0"/>
    <x v="3"/>
    <n v="2.5849625007211561"/>
    <n v="1"/>
  </r>
  <r>
    <x v="22"/>
    <s v="p23-600_50_0_p_a1_r0-2017_09_11_15_33_09.csv"/>
    <n v="-36.810874999999903"/>
    <n v="34.842781325324403"/>
    <n v="0.125"/>
    <n v="364.90674999999902"/>
    <n v="34.884281265886699"/>
    <x v="4"/>
    <x v="1"/>
    <x v="0"/>
    <n v="3.5849625007211565"/>
    <n v="1"/>
  </r>
  <r>
    <x v="22"/>
    <s v="p23-600_50_0_p_a2_r0-2017_09_11_15_02_40.csv"/>
    <n v="-4.3252499999999996"/>
    <n v="39.727977168961097"/>
    <n v="0.32500000000000001"/>
    <n v="365.614125"/>
    <n v="40.827647639000404"/>
    <x v="4"/>
    <x v="1"/>
    <x v="1"/>
    <n v="3.5849625007211565"/>
    <n v="1"/>
  </r>
  <r>
    <x v="22"/>
    <s v="p23-600_50_0_t_a1_r0-2017_09_11_15_24_10.csv"/>
    <n v="-64.190874999999906"/>
    <n v="50.716942735977"/>
    <n v="3.7499999999999999E-2"/>
    <n v="154.50824999999901"/>
    <n v="91.043428837217505"/>
    <x v="4"/>
    <x v="1"/>
    <x v="2"/>
    <n v="3.5849625007211565"/>
    <n v="1"/>
  </r>
  <r>
    <x v="22"/>
    <s v="p23-600_50_0_t_a2_r0-2017_09_11_15_08_01.csv"/>
    <n v="-42.194375000000001"/>
    <n v="43.218919550462701"/>
    <n v="0.1"/>
    <n v="169.42850000000001"/>
    <n v="99.245503778508706"/>
    <x v="4"/>
    <x v="1"/>
    <x v="3"/>
    <n v="3.5849625007211565"/>
    <n v="1"/>
  </r>
  <r>
    <x v="23"/>
    <s v="p24-200_100_0_p_a1_r0-2017_09_11_16_19_43.csv"/>
    <n v="-0.77187500000000198"/>
    <n v="39.650934954101302"/>
    <n v="0.38750000000000001"/>
    <n v="172.29262499999999"/>
    <n v="25.8486061395846"/>
    <x v="0"/>
    <x v="0"/>
    <x v="0"/>
    <n v="1"/>
    <n v="0"/>
  </r>
  <r>
    <x v="23"/>
    <s v="p24-200_100_0_p_a2_r0-2017_09_11_16_29_06.csv"/>
    <n v="20.378481012658199"/>
    <n v="56.928546310567597"/>
    <n v="0.468354430379746"/>
    <n v="165.59645569620201"/>
    <n v="37.655005283241501"/>
    <x v="0"/>
    <x v="0"/>
    <x v="1"/>
    <n v="1"/>
    <n v="0"/>
  </r>
  <r>
    <x v="23"/>
    <s v="p24-200_100_0_t_a1_r0-2017_09_11_16_45_05.csv"/>
    <n v="17.2528749999999"/>
    <n v="44.873996205869297"/>
    <n v="0.6"/>
    <n v="123.750249999999"/>
    <n v="46.198794815855301"/>
    <x v="0"/>
    <x v="0"/>
    <x v="2"/>
    <n v="1"/>
    <n v="0"/>
  </r>
  <r>
    <x v="23"/>
    <s v="p24-200_100_0_t_a2_r0-2017_09_11_16_14_26.csv"/>
    <n v="-3.9182499999999898"/>
    <n v="38.639059181578098"/>
    <n v="0.46250000000000002"/>
    <n v="139.1585"/>
    <n v="45.881601625815101"/>
    <x v="0"/>
    <x v="0"/>
    <x v="3"/>
    <n v="1"/>
    <n v="0"/>
  </r>
  <r>
    <x v="23"/>
    <s v="p24-200_50_0_p_a1_r0-2017_09_11_16_24_40.csv"/>
    <n v="-5.6382499999999904"/>
    <n v="41.5454164371654"/>
    <n v="0.36249999999999999"/>
    <n v="165.051875"/>
    <n v="32.793041796002598"/>
    <x v="0"/>
    <x v="1"/>
    <x v="0"/>
    <n v="2"/>
    <n v="0"/>
  </r>
  <r>
    <x v="23"/>
    <s v="p24-200_50_0_p_a2_r0-2017_09_11_16_28_41.csv"/>
    <n v="7.1706250000000002"/>
    <n v="54.112816581281102"/>
    <n v="0.41249999999999998"/>
    <n v="160.43375"/>
    <n v="36.281151972305103"/>
    <x v="0"/>
    <x v="1"/>
    <x v="1"/>
    <n v="2"/>
    <n v="0"/>
  </r>
  <r>
    <x v="23"/>
    <s v="p24-200_50_0_t_a1_r0-2017_09_11_16_44_01.csv"/>
    <n v="-1.7301282051282001"/>
    <n v="52.351749915493102"/>
    <n v="0.23076923076923"/>
    <n v="140.21666666666599"/>
    <n v="56.510471316173501"/>
    <x v="0"/>
    <x v="1"/>
    <x v="2"/>
    <n v="2"/>
    <n v="0"/>
  </r>
  <r>
    <x v="23"/>
    <s v="p24-200_50_0_t_a2_r0-2017_09_11_16_15_52.csv"/>
    <n v="-27.644358974358902"/>
    <n v="53.632954172849999"/>
    <n v="0.23076923076923"/>
    <n v="165.715128205128"/>
    <n v="42.284974956062598"/>
    <x v="0"/>
    <x v="1"/>
    <x v="3"/>
    <n v="2"/>
    <n v="0"/>
  </r>
  <r>
    <x v="23"/>
    <s v="p24-300_100_0_p_a1_r0-2017_09_11_16_23_16.csv"/>
    <n v="-21.685749999999999"/>
    <n v="51.714005955229297"/>
    <n v="0.3"/>
    <n v="257.205375"/>
    <n v="38.455209755758297"/>
    <x v="1"/>
    <x v="0"/>
    <x v="0"/>
    <n v="1.5849625007211563"/>
    <n v="1"/>
  </r>
  <r>
    <x v="23"/>
    <s v="p24-300_100_0_p_a2_r0-2017_09_11_16_31_48.csv"/>
    <n v="3.461875"/>
    <n v="31.169521174287699"/>
    <n v="0.61250000000000004"/>
    <n v="238.49137499999901"/>
    <n v="28.358232082754601"/>
    <x v="1"/>
    <x v="0"/>
    <x v="1"/>
    <n v="1.5849625007211563"/>
    <n v="1"/>
  </r>
  <r>
    <x v="23"/>
    <s v="p24-300_100_0_t_a1_r0-2017_09_11_16_43_29.csv"/>
    <n v="-28.455749999999899"/>
    <n v="64.149865233198199"/>
    <n v="0.3125"/>
    <n v="233.80387500000001"/>
    <n v="71.770701273112607"/>
    <x v="1"/>
    <x v="0"/>
    <x v="2"/>
    <n v="1.5849625007211563"/>
    <n v="0"/>
  </r>
  <r>
    <x v="23"/>
    <s v="p24-300_100_0_t_a2_r0-2017_09_11_16_11_44.csv"/>
    <n v="1.8886075949367001"/>
    <n v="61.5563796266865"/>
    <n v="0.40506329113924"/>
    <n v="173.945569620253"/>
    <n v="72.5407839673626"/>
    <x v="1"/>
    <x v="0"/>
    <x v="3"/>
    <n v="1.5849625007211563"/>
    <n v="0"/>
  </r>
  <r>
    <x v="23"/>
    <s v="p24-300_50_0_p_a1_r0-2017_09_11_16_21_51.csv"/>
    <n v="-56.588249999999903"/>
    <n v="56.785157849014503"/>
    <n v="0.1125"/>
    <n v="269.72949999999997"/>
    <n v="32.516586994178802"/>
    <x v="1"/>
    <x v="1"/>
    <x v="0"/>
    <n v="2.5849625007211561"/>
    <n v="0"/>
  </r>
  <r>
    <x v="23"/>
    <s v="p24-300_50_0_p_a2_r0-2017_09_11_16_35_19.csv"/>
    <n v="9.9252500000000001"/>
    <n v="35.132732920134401"/>
    <n v="0.625"/>
    <n v="214.35274999999999"/>
    <n v="33.196367270192297"/>
    <x v="1"/>
    <x v="1"/>
    <x v="1"/>
    <n v="2.5849625007211561"/>
    <n v="1"/>
  </r>
  <r>
    <x v="23"/>
    <s v="p24-300_50_0_t_a1_r0-2017_09_11_16_40_08.csv"/>
    <n v="-24.563874999999999"/>
    <n v="35.919082898013599"/>
    <n v="0.1125"/>
    <n v="116.45937499999999"/>
    <n v="38.515253125993802"/>
    <x v="1"/>
    <x v="1"/>
    <x v="2"/>
    <n v="2.5849625007211561"/>
    <n v="1"/>
  </r>
  <r>
    <x v="23"/>
    <s v="p24-300_50_0_t_a2_r0-2017_09_11_16_12_19.csv"/>
    <n v="-11.9491139240506"/>
    <n v="73.963455502347699"/>
    <n v="0.278481012658227"/>
    <n v="161.59"/>
    <n v="68.792902194958003"/>
    <x v="1"/>
    <x v="1"/>
    <x v="3"/>
    <n v="2.5849625007211561"/>
    <n v="0"/>
  </r>
  <r>
    <x v="23"/>
    <s v="p24-400_100_0_p_a1_r0-2017_09_11_16_21_08.csv"/>
    <n v="-55.1226249999999"/>
    <n v="46.401786839079499"/>
    <n v="0.13750000000000001"/>
    <n v="332.65837499999998"/>
    <n v="45.527314368512599"/>
    <x v="2"/>
    <x v="0"/>
    <x v="0"/>
    <n v="2"/>
    <n v="1"/>
  </r>
  <r>
    <x v="23"/>
    <s v="p24-400_100_0_p_a2_r0-2017_09_11_16_30_12.csv"/>
    <n v="24.6129999999999"/>
    <n v="34.749793970612203"/>
    <n v="0.77500000000000002"/>
    <n v="294.80624999999998"/>
    <n v="27.8883516622531"/>
    <x v="2"/>
    <x v="0"/>
    <x v="1"/>
    <n v="2"/>
    <n v="1"/>
  </r>
  <r>
    <x v="23"/>
    <s v="p24-400_100_0_t_a1_r0-2017_09_11_16_40_41.csv"/>
    <n v="-33.786375"/>
    <n v="51.147335518180903"/>
    <n v="0.21249999999999999"/>
    <n v="150.38937499999901"/>
    <n v="38.888252800291397"/>
    <x v="2"/>
    <x v="0"/>
    <x v="2"/>
    <n v="2"/>
    <n v="1"/>
  </r>
  <r>
    <x v="23"/>
    <s v="p24-400_100_0_t_a2_r0-2017_09_11_16_12_54.csv"/>
    <n v="-45.876835443037898"/>
    <n v="71.790691254124795"/>
    <n v="0.265822784810126"/>
    <n v="244.82696202531599"/>
    <n v="91.159126338624702"/>
    <x v="2"/>
    <x v="0"/>
    <x v="3"/>
    <n v="2"/>
    <n v="0"/>
  </r>
  <r>
    <x v="23"/>
    <s v="p24-400_50_0_p_a1_r0-2017_09_11_16_19_00.csv"/>
    <n v="-65.061624999999907"/>
    <n v="50.002599243532998"/>
    <n v="2.5000000000000001E-2"/>
    <n v="314.7045"/>
    <n v="60.089890620219897"/>
    <x v="2"/>
    <x v="1"/>
    <x v="0"/>
    <n v="3"/>
    <n v="1"/>
  </r>
  <r>
    <x v="23"/>
    <s v="p24-400_50_0_p_a2_r0-2017_09_11_16_29_28.csv"/>
    <n v="-8.3185000000000002"/>
    <n v="74.422682851063598"/>
    <n v="0.17499999999999999"/>
    <n v="312.40924999999999"/>
    <n v="48.0703755387608"/>
    <x v="2"/>
    <x v="1"/>
    <x v="1"/>
    <n v="3"/>
    <n v="0"/>
  </r>
  <r>
    <x v="23"/>
    <s v="p24-400_50_0_t_a1_r0-2017_09_11_16_44_23.csv"/>
    <n v="-67.501499999999993"/>
    <n v="49.1543380359251"/>
    <n v="0.1"/>
    <n v="206.61012500000001"/>
    <n v="60.9438299070084"/>
    <x v="2"/>
    <x v="1"/>
    <x v="2"/>
    <n v="3"/>
    <n v="1"/>
  </r>
  <r>
    <x v="23"/>
    <s v="p24-400_50_0_t_a2_r0-2017_09_11_16_13_37.csv"/>
    <n v="-36.6037179487179"/>
    <n v="68.215194696335104"/>
    <n v="0.16666666666666599"/>
    <n v="181.56397435897401"/>
    <n v="65.595637525750107"/>
    <x v="2"/>
    <x v="1"/>
    <x v="3"/>
    <n v="3"/>
    <n v="1"/>
  </r>
  <r>
    <x v="23"/>
    <s v="p24-500_100_0_p_a1_r0-2017_09_11_16_22_24.csv"/>
    <n v="-64.804874999999996"/>
    <n v="101.869720439806"/>
    <n v="0.16250000000000001"/>
    <n v="445.00349999999901"/>
    <n v="56.700055535687"/>
    <x v="3"/>
    <x v="0"/>
    <x v="0"/>
    <n v="2.3219280948873622"/>
    <n v="0"/>
  </r>
  <r>
    <x v="23"/>
    <s v="p24-500_100_0_p_a2_r0-2017_09_11_16_33_23.csv"/>
    <n v="-53.991624999999999"/>
    <n v="67.100387022798699"/>
    <n v="0.125"/>
    <n v="422.30349999999999"/>
    <n v="50.532478221931598"/>
    <x v="3"/>
    <x v="0"/>
    <x v="1"/>
    <n v="2.3219280948873622"/>
    <n v="1"/>
  </r>
  <r>
    <x v="23"/>
    <s v="p24-500_100_0_t_a1_r0-2017_09_11_16_38_21.csv"/>
    <n v="-52.574749999999902"/>
    <n v="116.550564058855"/>
    <n v="0.13750000000000001"/>
    <n v="326.902625"/>
    <n v="128.817627469455"/>
    <x v="3"/>
    <x v="0"/>
    <x v="2"/>
    <n v="2.3219280948873622"/>
    <n v="0"/>
  </r>
  <r>
    <x v="23"/>
    <s v="p24-500_100_0_t_a2_r0-2017_09_11_16_08_54.csv"/>
    <n v="-73.024874999999994"/>
    <n v="86.907465056141007"/>
    <n v="0.15"/>
    <n v="362.36137500000001"/>
    <n v="105.695356363746"/>
    <x v="3"/>
    <x v="0"/>
    <x v="3"/>
    <n v="2.3219280948873622"/>
    <n v="1"/>
  </r>
  <r>
    <x v="23"/>
    <s v="p24-500_50_0_p_a1_r0-2017_09_11_16_23_48.csv"/>
    <n v="-14.042875"/>
    <n v="143.61783138066201"/>
    <n v="7.4999999999999997E-2"/>
    <n v="447.38912499999998"/>
    <n v="77.193394879253503"/>
    <x v="3"/>
    <x v="1"/>
    <x v="0"/>
    <n v="3.3219280948873626"/>
    <n v="0"/>
  </r>
  <r>
    <x v="23"/>
    <s v="p24-500_50_0_p_a2_r0-2017_09_11_16_30_54.csv"/>
    <n v="-44.137499999999903"/>
    <n v="90.786884962807207"/>
    <n v="0.25"/>
    <n v="428.28449999999901"/>
    <n v="66.858140228023004"/>
    <x v="3"/>
    <x v="1"/>
    <x v="1"/>
    <n v="3.3219280948873626"/>
    <n v="0"/>
  </r>
  <r>
    <x v="23"/>
    <s v="p24-500_50_0_t_a1_r0-2017_09_11_16_39_15.csv"/>
    <n v="-28.183670886075902"/>
    <n v="106.34054577816499"/>
    <n v="0.126582278481012"/>
    <n v="233.945316455696"/>
    <n v="155.31771397043201"/>
    <x v="3"/>
    <x v="1"/>
    <x v="2"/>
    <n v="3.3219280948873626"/>
    <n v="0"/>
  </r>
  <r>
    <x v="23"/>
    <s v="p24-500_50_0_t_a2_r0-2017_09_11_16_10_51.csv"/>
    <n v="-111.770625"/>
    <n v="78.197484076275501"/>
    <n v="6.25E-2"/>
    <n v="301.38674999999898"/>
    <n v="120.14928991441199"/>
    <x v="3"/>
    <x v="1"/>
    <x v="3"/>
    <n v="3.3219280948873626"/>
    <n v="1"/>
  </r>
  <r>
    <x v="23"/>
    <s v="p24-600_100_0_p_a1_r0-2017_09_11_16_25_03.csv"/>
    <n v="-83.640375000000006"/>
    <n v="131.659768944842"/>
    <n v="0.15"/>
    <n v="562.325999999999"/>
    <n v="55.9506785615688"/>
    <x v="4"/>
    <x v="0"/>
    <x v="0"/>
    <n v="2.5849625007211561"/>
    <n v="0"/>
  </r>
  <r>
    <x v="23"/>
    <s v="p24-600_100_0_p_a2_r0-2017_09_11_16_34_15.csv"/>
    <n v="-2.9812658227848101"/>
    <n v="130.56177125147201"/>
    <n v="0.316455696202531"/>
    <n v="466.83696202531598"/>
    <n v="94.807725682027396"/>
    <x v="4"/>
    <x v="0"/>
    <x v="1"/>
    <n v="2.5849625007211561"/>
    <n v="0"/>
  </r>
  <r>
    <x v="23"/>
    <s v="p24-600_100_0_t_a1_r0-2017_09_11_16_41_24.csv"/>
    <n v="6.7583749999999903"/>
    <n v="171.52768719250301"/>
    <n v="0.1125"/>
    <n v="369.06349999999998"/>
    <n v="188.074116242108"/>
    <x v="4"/>
    <x v="0"/>
    <x v="2"/>
    <n v="2.5849625007211561"/>
    <n v="0"/>
  </r>
  <r>
    <x v="23"/>
    <s v="p24-600_100_0_t_a2_r0-2017_09_11_16_14_49.csv"/>
    <n v="-65.208874999999907"/>
    <n v="127.80849304715299"/>
    <n v="8.7499999999999994E-2"/>
    <n v="375.91637499999899"/>
    <n v="149.98605751238799"/>
    <x v="4"/>
    <x v="0"/>
    <x v="3"/>
    <n v="2.5849625007211561"/>
    <n v="0"/>
  </r>
  <r>
    <x v="23"/>
    <s v="p24-600_50_0_p_a1_r0-2017_09_11_16_20_06.csv"/>
    <n v="-97.354124999999996"/>
    <n v="162.64027708176801"/>
    <n v="1.2500000000000001E-2"/>
    <n v="558.22424999999998"/>
    <n v="57.060977619889201"/>
    <x v="4"/>
    <x v="1"/>
    <x v="0"/>
    <n v="3.5849625007211565"/>
    <n v="0"/>
  </r>
  <r>
    <x v="23"/>
    <s v="p24-600_50_0_p_a2_r0-2017_09_11_16_32_20.csv"/>
    <n v="-33.904999999999902"/>
    <n v="95.810615513104807"/>
    <n v="0.2"/>
    <n v="435.603624999999"/>
    <n v="88.957259220984099"/>
    <x v="4"/>
    <x v="1"/>
    <x v="1"/>
    <n v="3.5849625007211565"/>
    <n v="1"/>
  </r>
  <r>
    <x v="23"/>
    <s v="p24-600_50_0_t_a1_r0-2017_09_11_16_42_27.csv"/>
    <n v="-5.6846249999999898"/>
    <n v="184.35301310219799"/>
    <n v="6.25E-2"/>
    <n v="517.84062500000005"/>
    <n v="126.443083602304"/>
    <x v="4"/>
    <x v="1"/>
    <x v="2"/>
    <n v="3.5849625007211565"/>
    <n v="0"/>
  </r>
  <r>
    <x v="23"/>
    <s v="p24-600_50_0_t_a2_r0-2017_09_11_16_09_48.csv"/>
    <n v="-130.93799999999999"/>
    <n v="97.840576608071899"/>
    <n v="6.25E-2"/>
    <n v="444.08487500000001"/>
    <n v="132.692671943421"/>
    <x v="4"/>
    <x v="1"/>
    <x v="3"/>
    <n v="3.5849625007211565"/>
    <n v="1"/>
  </r>
  <r>
    <x v="24"/>
    <s v="p25-200_100_0_p_a1_r0-2017_09_12_10_27_14.csv"/>
    <n v="-16.326750000000001"/>
    <n v="28.524799857974401"/>
    <n v="0.25"/>
    <n v="175.00524999999999"/>
    <n v="22.655295406096499"/>
    <x v="0"/>
    <x v="0"/>
    <x v="0"/>
    <n v="1"/>
    <n v="1"/>
  </r>
  <r>
    <x v="24"/>
    <s v="p25-200_100_0_p_a2_r0-2017_09_12_11_14_03.csv"/>
    <n v="4.6013114754098297"/>
    <n v="27.283728921351599"/>
    <n v="0.49180327868852403"/>
    <n v="173.86032786885201"/>
    <n v="26.566565760104201"/>
    <x v="0"/>
    <x v="0"/>
    <x v="1"/>
    <n v="1"/>
    <n v="1"/>
  </r>
  <r>
    <x v="24"/>
    <s v="p25-200_100_0_t_a1_r0-2017_09_12_10_47_08.csv"/>
    <n v="-4.4976249999999904"/>
    <n v="47.622603043191297"/>
    <n v="0.21249999999999999"/>
    <n v="110.555375"/>
    <n v="41.397558350213998"/>
    <x v="0"/>
    <x v="0"/>
    <x v="2"/>
    <n v="1"/>
    <n v="0"/>
  </r>
  <r>
    <x v="24"/>
    <s v="p25-200_100_0_t_a2_r0-2017_09_12_11_01_02.csv"/>
    <n v="12.3727848101265"/>
    <n v="16.201473595793999"/>
    <n v="0.784810126582278"/>
    <n v="98.641898734177204"/>
    <n v="16.3791052502837"/>
    <x v="0"/>
    <x v="0"/>
    <x v="3"/>
    <n v="1"/>
    <n v="1"/>
  </r>
  <r>
    <x v="24"/>
    <s v="p25-200_50_0_p_a1_r0-2017_09_12_10_25_04.csv"/>
    <n v="-26.8733749999999"/>
    <n v="46.6604509178744"/>
    <n v="0.16250000000000001"/>
    <n v="162.77862499999901"/>
    <n v="37.931127512365997"/>
    <x v="0"/>
    <x v="1"/>
    <x v="0"/>
    <n v="2"/>
    <n v="0"/>
  </r>
  <r>
    <x v="24"/>
    <s v="p25-200_50_0_p_a2_r0-2017_09_12_11_11_56.csv"/>
    <n v="20.305915492957698"/>
    <n v="20.0986464807721"/>
    <n v="0.76056338028169002"/>
    <n v="139.324507042253"/>
    <n v="18.807880786696"/>
    <x v="0"/>
    <x v="1"/>
    <x v="1"/>
    <n v="2"/>
    <n v="1"/>
  </r>
  <r>
    <x v="24"/>
    <s v="p25-200_50_0_t_a1_r0-2017_09_12_10_42_00.csv"/>
    <n v="2.3981249999999998"/>
    <n v="30.107472166131299"/>
    <n v="0.5"/>
    <n v="60.3338749999999"/>
    <n v="15.9990086016095"/>
    <x v="0"/>
    <x v="1"/>
    <x v="2"/>
    <n v="2"/>
    <n v="1"/>
  </r>
  <r>
    <x v="24"/>
    <s v="p25-200_50_0_t_a2_r0-2017_09_12_11_01_51.csv"/>
    <n v="12.3895890410958"/>
    <n v="15.7202516134448"/>
    <n v="0.87671232876712302"/>
    <n v="68.558219178082197"/>
    <n v="14.9661993914932"/>
    <x v="0"/>
    <x v="1"/>
    <x v="3"/>
    <n v="2"/>
    <n v="1"/>
  </r>
  <r>
    <x v="24"/>
    <s v="p25-300_100_0_p_a1_r0-2017_09_12_10_22_33.csv"/>
    <n v="-52.884342105263102"/>
    <n v="62.4649717491315"/>
    <n v="0.105263157894736"/>
    <n v="281.55592105263099"/>
    <n v="32.425933747770699"/>
    <x v="1"/>
    <x v="0"/>
    <x v="0"/>
    <n v="1.5849625007211563"/>
    <n v="0"/>
  </r>
  <r>
    <x v="24"/>
    <s v="p25-300_100_0_p_a2_r0-2017_09_12_11_08_21.csv"/>
    <n v="-8.1272222222222208"/>
    <n v="21.041392554136799"/>
    <n v="0.41666666666666602"/>
    <n v="246.41763888888801"/>
    <n v="24.860699937242199"/>
    <x v="1"/>
    <x v="0"/>
    <x v="1"/>
    <n v="1.5849625007211563"/>
    <n v="1"/>
  </r>
  <r>
    <x v="24"/>
    <s v="p25-300_100_0_t_a1_r0-2017_09_12_10_44_38.csv"/>
    <n v="-29.292874999999999"/>
    <n v="38.596069300958199"/>
    <n v="0.125"/>
    <n v="132.02749999999901"/>
    <n v="33.689931971584599"/>
    <x v="1"/>
    <x v="0"/>
    <x v="2"/>
    <n v="1.5849625007211563"/>
    <n v="1"/>
  </r>
  <r>
    <x v="24"/>
    <s v="p25-300_100_0_t_a2_r0-2017_09_12_10_56_25.csv"/>
    <n v="-7.0814999999999904"/>
    <n v="34.378562873540801"/>
    <n v="0.35"/>
    <n v="125.66012499999999"/>
    <n v="33.100937505369401"/>
    <x v="1"/>
    <x v="0"/>
    <x v="3"/>
    <n v="1.5849625007211563"/>
    <n v="1"/>
  </r>
  <r>
    <x v="24"/>
    <s v="p25-300_50_0_p_a1_r0-2017_09_12_10_25_29.csv"/>
    <n v="-48.646250000000002"/>
    <n v="62.360596500815298"/>
    <n v="0.17499999999999999"/>
    <n v="259.27575000000002"/>
    <n v="49.316121952536903"/>
    <x v="1"/>
    <x v="1"/>
    <x v="0"/>
    <n v="2.5849625007211561"/>
    <n v="0"/>
  </r>
  <r>
    <x v="24"/>
    <s v="p25-300_50_0_p_a2_r0-2017_09_12_11_07_32.csv"/>
    <n v="2.4991666666666599"/>
    <n v="18.260323469052899"/>
    <n v="0.65277777777777701"/>
    <n v="203.98277777777699"/>
    <n v="18.630194072334199"/>
    <x v="1"/>
    <x v="1"/>
    <x v="1"/>
    <n v="2.5849625007211561"/>
    <n v="1"/>
  </r>
  <r>
    <x v="24"/>
    <s v="p25-300_50_0_t_a1_r0-2017_09_12_10_39_36.csv"/>
    <n v="-71.946250000000006"/>
    <n v="41.343757551019699"/>
    <n v="1.2500000000000001E-2"/>
    <n v="144.52574999999999"/>
    <n v="70.362720292335894"/>
    <x v="1"/>
    <x v="1"/>
    <x v="2"/>
    <n v="2.5849625007211561"/>
    <n v="1"/>
  </r>
  <r>
    <x v="24"/>
    <s v="p25-300_50_0_t_a2_r0-2017_09_12_10_55_51.csv"/>
    <n v="-6.9530263157894696"/>
    <n v="29.498730838877901"/>
    <n v="0.44736842105263103"/>
    <n v="79.805131578947297"/>
    <n v="27.178226409612499"/>
    <x v="1"/>
    <x v="1"/>
    <x v="3"/>
    <n v="2.5849625007211561"/>
    <n v="1"/>
  </r>
  <r>
    <x v="24"/>
    <s v="p25-400_100_0_p_a1_r0-2017_09_12_10_24_19.csv"/>
    <n v="-58.740375"/>
    <n v="77.545142537165802"/>
    <n v="0.26250000000000001"/>
    <n v="367.05399999999997"/>
    <n v="41.774472306661103"/>
    <x v="2"/>
    <x v="0"/>
    <x v="0"/>
    <n v="2"/>
    <n v="0"/>
  </r>
  <r>
    <x v="24"/>
    <s v="p25-400_100_0_p_a2_r0-2017_09_12_11_16_44.csv"/>
    <n v="8.8222972972972897"/>
    <n v="23.599722716379301"/>
    <n v="0.72972972972972905"/>
    <n v="274.038783783783"/>
    <n v="24.040348737897599"/>
    <x v="2"/>
    <x v="0"/>
    <x v="1"/>
    <n v="2"/>
    <n v="1"/>
  </r>
  <r>
    <x v="24"/>
    <s v="p25-400_100_0_t_a1_r0-2017_09_12_10_38_47.csv"/>
    <n v="-16.760124999999899"/>
    <n v="67.705650751871303"/>
    <n v="0.27500000000000002"/>
    <n v="137.729624999999"/>
    <n v="64.073180962157394"/>
    <x v="2"/>
    <x v="0"/>
    <x v="2"/>
    <n v="2"/>
    <n v="1"/>
  </r>
  <r>
    <x v="24"/>
    <s v="p25-400_100_0_t_a2_r0-2017_09_12_10_57_46.csv"/>
    <n v="2.4302531645569601"/>
    <n v="31.243452578897699"/>
    <n v="0.544303797468354"/>
    <n v="112.898860759493"/>
    <n v="25.501130378884401"/>
    <x v="2"/>
    <x v="0"/>
    <x v="3"/>
    <n v="2"/>
    <n v="1"/>
  </r>
  <r>
    <x v="24"/>
    <s v="p25-400_50_0_p_a1_r0-2017_09_12_10_27_42.csv"/>
    <n v="-55.739750000000001"/>
    <n v="68.442169913274199"/>
    <n v="0.1125"/>
    <n v="332.98737499999999"/>
    <n v="71.443636346139101"/>
    <x v="2"/>
    <x v="1"/>
    <x v="0"/>
    <n v="3"/>
    <n v="1"/>
  </r>
  <r>
    <x v="24"/>
    <s v="p25-400_50_0_p_a2_r0-2017_09_12_11_15_54.csv"/>
    <n v="-0.45128571428571301"/>
    <n v="23.931613874384901"/>
    <n v="0.48571428571428499"/>
    <n v="255.435"/>
    <n v="25.769234799327201"/>
    <x v="2"/>
    <x v="1"/>
    <x v="1"/>
    <n v="3"/>
    <n v="1"/>
  </r>
  <r>
    <x v="24"/>
    <s v="p25-400_50_0_t_a1_r0-2017_09_12_10_40_13.csv"/>
    <n v="-34.791124999999901"/>
    <n v="53.608023676352502"/>
    <n v="0.15"/>
    <n v="102.37462499999999"/>
    <n v="45.342346127647303"/>
    <x v="2"/>
    <x v="1"/>
    <x v="2"/>
    <n v="3"/>
    <n v="1"/>
  </r>
  <r>
    <x v="24"/>
    <s v="p25-400_50_0_t_a2_r0-2017_09_12_11_02_17.csv"/>
    <n v="0.205974025974026"/>
    <n v="29.057629762729999"/>
    <n v="0.506493506493506"/>
    <n v="74.908181818181703"/>
    <n v="20.639981106358501"/>
    <x v="2"/>
    <x v="1"/>
    <x v="3"/>
    <n v="3"/>
    <n v="1"/>
  </r>
  <r>
    <x v="24"/>
    <s v="p25-500_100_0_p_a1_r0-2017_09_12_10_28_29.csv"/>
    <n v="-26.213670886075899"/>
    <n v="64.225757110352603"/>
    <n v="0.240506329113924"/>
    <n v="352.505316455696"/>
    <n v="73.004225382056006"/>
    <x v="3"/>
    <x v="0"/>
    <x v="0"/>
    <n v="2.3219280948873622"/>
    <n v="1"/>
  </r>
  <r>
    <x v="24"/>
    <s v="p25-500_100_0_p_a2_r0-2017_09_12_11_09_02.csv"/>
    <n v="17.5889552238806"/>
    <n v="26.8879107348369"/>
    <n v="0.77611940298507398"/>
    <n v="312.38089552238802"/>
    <n v="28.7530154022222"/>
    <x v="3"/>
    <x v="0"/>
    <x v="1"/>
    <n v="2.3219280948873622"/>
    <n v="1"/>
  </r>
  <r>
    <x v="24"/>
    <s v="p25-500_100_0_t_a1_r0-2017_09_12_10_42_48.csv"/>
    <n v="-4.8642499999999904"/>
    <n v="48.279562725210099"/>
    <n v="0.33750000000000002"/>
    <n v="115.814999999999"/>
    <n v="35.833632839833598"/>
    <x v="3"/>
    <x v="0"/>
    <x v="2"/>
    <n v="2.3219280948873622"/>
    <n v="1"/>
  </r>
  <r>
    <x v="24"/>
    <s v="p25-500_100_0_t_a2_r0-2017_09_12_10_58_42.csv"/>
    <n v="11.3439240506329"/>
    <n v="32.614797349068603"/>
    <n v="0.683544303797468"/>
    <n v="116.345949367088"/>
    <n v="52.870069313005303"/>
    <x v="3"/>
    <x v="0"/>
    <x v="3"/>
    <n v="2.3219280948873622"/>
    <n v="1"/>
  </r>
  <r>
    <x v="24"/>
    <s v="p25-500_50_0_p_a1_r0-2017_09_12_10_26_05.csv"/>
    <n v="-88.541124999999994"/>
    <n v="95.821232928742702"/>
    <n v="7.4999999999999997E-2"/>
    <n v="447.69650000000001"/>
    <n v="75.299406191217699"/>
    <x v="3"/>
    <x v="1"/>
    <x v="0"/>
    <n v="3.3219280948873626"/>
    <n v="0"/>
  </r>
  <r>
    <x v="24"/>
    <s v="p25-500_50_0_p_a2_r0-2017_09_12_11_11_00.csv"/>
    <n v="7.9546753246753203"/>
    <n v="35.229214211865298"/>
    <n v="0.54545454545454497"/>
    <n v="303.43103896103901"/>
    <n v="38.2522508491259"/>
    <x v="3"/>
    <x v="1"/>
    <x v="1"/>
    <n v="3.3219280948873626"/>
    <n v="1"/>
  </r>
  <r>
    <x v="24"/>
    <s v="p25-500_50_0_t_a1_r0-2017_09_12_10_36_26.csv"/>
    <n v="-22.501000000000001"/>
    <n v="50.904627775871198"/>
    <n v="0.25"/>
    <n v="114.22975"/>
    <n v="62.624545067708802"/>
    <x v="3"/>
    <x v="1"/>
    <x v="2"/>
    <n v="3.3219280948873626"/>
    <n v="1"/>
  </r>
  <r>
    <x v="24"/>
    <s v="p25-500_50_0_t_a2_r0-2017_09_12_10_54_23.csv"/>
    <n v="-2.7818749999999999"/>
    <n v="27.592576179733101"/>
    <n v="0.45"/>
    <n v="105.027"/>
    <n v="70.440873085162707"/>
    <x v="3"/>
    <x v="1"/>
    <x v="3"/>
    <n v="3.3219280948873626"/>
    <n v="1"/>
  </r>
  <r>
    <x v="24"/>
    <s v="p25-600_100_0_p_a1_r0-2017_09_12_10_23_09.csv"/>
    <n v="-2.62949999999999"/>
    <n v="99.828129363671806"/>
    <n v="0.27500000000000002"/>
    <n v="394.23824999999999"/>
    <n v="115.88962637759001"/>
    <x v="4"/>
    <x v="0"/>
    <x v="0"/>
    <n v="2.5849625007211561"/>
    <n v="1"/>
  </r>
  <r>
    <x v="24"/>
    <s v="p25-600_100_0_p_a2_r0-2017_09_12_11_14_49.csv"/>
    <n v="9.7213846153846095"/>
    <n v="26.528678466138501"/>
    <n v="0.63076923076922997"/>
    <n v="367.02892307692298"/>
    <n v="25.716905611384298"/>
    <x v="4"/>
    <x v="0"/>
    <x v="1"/>
    <n v="2.5849625007211561"/>
    <n v="1"/>
  </r>
  <r>
    <x v="24"/>
    <s v="p25-600_100_0_t_a1_r0-2017_09_12_10_45_48.csv"/>
    <n v="-17.360624999999899"/>
    <n v="46.376851724317902"/>
    <n v="0.28749999999999998"/>
    <n v="121.33049999999901"/>
    <n v="46.208877282941998"/>
    <x v="4"/>
    <x v="0"/>
    <x v="2"/>
    <n v="2.5849625007211561"/>
    <n v="1"/>
  </r>
  <r>
    <x v="24"/>
    <s v="p25-600_100_0_t_a2_r0-2017_09_12_11_03_08.csv"/>
    <n v="-12.916874999999999"/>
    <n v="34.0086534059256"/>
    <n v="0.36249999999999999"/>
    <n v="137.010875"/>
    <n v="44.981488697956301"/>
    <x v="4"/>
    <x v="0"/>
    <x v="3"/>
    <n v="2.5849625007211561"/>
    <n v="1"/>
  </r>
  <r>
    <x v="24"/>
    <s v="p25-600_50_0_p_a1_r0-2017_09_12_10_29_33.csv"/>
    <n v="-80.249499999999898"/>
    <n v="70.681126510193593"/>
    <n v="7.4999999999999997E-2"/>
    <n v="414.17950000000002"/>
    <n v="74.762732141421907"/>
    <x v="4"/>
    <x v="1"/>
    <x v="0"/>
    <n v="3.5849625007211565"/>
    <n v="1"/>
  </r>
  <r>
    <x v="24"/>
    <s v="p25-600_50_0_p_a2_r0-2017_09_12_11_12_19.csv"/>
    <n v="-6.0194520547945203"/>
    <n v="40.243495378106701"/>
    <n v="0.41095890410958902"/>
    <n v="362.84753424657498"/>
    <n v="37.980810034889402"/>
    <x v="4"/>
    <x v="1"/>
    <x v="1"/>
    <n v="3.5849625007211565"/>
    <n v="1"/>
  </r>
  <r>
    <x v="24"/>
    <s v="p25-600_50_0_t_a1_r0-2017_09_12_10_48_41.csv"/>
    <n v="-28.258999999999901"/>
    <n v="42.947323129620003"/>
    <n v="0.1875"/>
    <n v="107.161"/>
    <n v="47.265602307597803"/>
    <x v="4"/>
    <x v="1"/>
    <x v="2"/>
    <n v="3.5849625007211565"/>
    <n v="1"/>
  </r>
  <r>
    <x v="24"/>
    <s v="p25-600_50_0_t_a2_r0-2017_09_12_10_59_53.csv"/>
    <n v="-18.214155844155801"/>
    <n v="29.711632264483001"/>
    <n v="0.337662337662337"/>
    <n v="101.465194805194"/>
    <n v="65.693294654967502"/>
    <x v="4"/>
    <x v="1"/>
    <x v="3"/>
    <n v="3.5849625007211565"/>
    <n v="1"/>
  </r>
  <r>
    <x v="25"/>
    <s v="p26-200_100_0_p_a1_r0-2017_09_12_13_31_17.csv"/>
    <n v="-8.6692499999999999"/>
    <n v="10.9690851686683"/>
    <n v="0.23749999999999999"/>
    <n v="160.579125"/>
    <n v="10.9299177940355"/>
    <x v="0"/>
    <x v="0"/>
    <x v="0"/>
    <n v="1"/>
    <n v="1"/>
  </r>
  <r>
    <x v="25"/>
    <s v="p26-200_100_0_p_a2_r0-2017_09_12_13_17_09.csv"/>
    <n v="33.538499999999999"/>
    <n v="19.113275693873"/>
    <n v="0.95"/>
    <n v="164.30374999999901"/>
    <n v="18.126062546441201"/>
    <x v="0"/>
    <x v="0"/>
    <x v="1"/>
    <n v="1"/>
    <n v="1"/>
  </r>
  <r>
    <x v="25"/>
    <s v="p26-200_100_0_t_a1_r0-2017_09_12_13_06_31.csv"/>
    <n v="1.0226249999999899"/>
    <n v="15.2054392195482"/>
    <n v="0.53749999999999998"/>
    <n v="99.491500000000002"/>
    <n v="13.960048271764601"/>
    <x v="0"/>
    <x v="0"/>
    <x v="2"/>
    <n v="1"/>
    <n v="1"/>
  </r>
  <r>
    <x v="25"/>
    <s v="p26-200_100_0_t_a2_r0-2017_09_12_13_37_45.csv"/>
    <n v="13.389624999999899"/>
    <n v="13.9602642743386"/>
    <n v="0.85"/>
    <n v="96.728125000000006"/>
    <n v="13.831109418060899"/>
    <x v="0"/>
    <x v="0"/>
    <x v="3"/>
    <n v="1"/>
    <n v="1"/>
  </r>
  <r>
    <x v="25"/>
    <s v="p26-200_50_0_p_a1_r0-2017_09_12_13_31_40.csv"/>
    <n v="-4.28974999999999"/>
    <n v="12.590265086069399"/>
    <n v="0.35"/>
    <n v="130.85124999999999"/>
    <n v="12.6032433697639"/>
    <x v="0"/>
    <x v="1"/>
    <x v="0"/>
    <n v="2"/>
    <n v="1"/>
  </r>
  <r>
    <x v="25"/>
    <s v="p26-200_50_0_p_a2_r0-2017_09_12_13_19_43.csv"/>
    <n v="32.29175"/>
    <n v="20.442701250996599"/>
    <n v="0.75"/>
    <n v="136.466749999999"/>
    <n v="20.414311449017799"/>
    <x v="0"/>
    <x v="1"/>
    <x v="1"/>
    <n v="2"/>
    <n v="1"/>
  </r>
  <r>
    <x v="25"/>
    <s v="p26-200_50_0_t_a1_r0-2017_09_12_13_06_05.csv"/>
    <n v="-23.001249999999999"/>
    <n v="26.381525608605301"/>
    <n v="0.13750000000000001"/>
    <n v="104.135125"/>
    <n v="41.392443301699103"/>
    <x v="0"/>
    <x v="1"/>
    <x v="2"/>
    <n v="2"/>
    <n v="1"/>
  </r>
  <r>
    <x v="25"/>
    <s v="p26-200_50_0_t_a2_r0-2017_09_12_13_40_09.csv"/>
    <n v="7.14112499999999"/>
    <n v="18.755517321161101"/>
    <n v="0.6875"/>
    <n v="84.587374999999994"/>
    <n v="10.116252115253699"/>
    <x v="0"/>
    <x v="1"/>
    <x v="3"/>
    <n v="2"/>
    <n v="1"/>
  </r>
  <r>
    <x v="25"/>
    <s v="p26-300_100_0_p_a1_r0-2017_09_12_13_29_49.csv"/>
    <n v="-11.549125"/>
    <n v="17.508323106008"/>
    <n v="0.28749999999999998"/>
    <n v="212.329499999999"/>
    <n v="17.462123789791399"/>
    <x v="1"/>
    <x v="0"/>
    <x v="0"/>
    <n v="1.5849625007211563"/>
    <n v="1"/>
  </r>
  <r>
    <x v="25"/>
    <s v="p26-300_100_0_p_a2_r0-2017_09_12_13_14_34.csv"/>
    <n v="-1.361"/>
    <n v="23.901839238853501"/>
    <n v="0.5625"/>
    <n v="252.25450000000001"/>
    <n v="22.7159573813211"/>
    <x v="1"/>
    <x v="0"/>
    <x v="1"/>
    <n v="1.5849625007211563"/>
    <n v="1"/>
  </r>
  <r>
    <x v="25"/>
    <s v="p26-300_100_0_t_a1_r0-2017_09_12_13_10_22.csv"/>
    <n v="-25.512749999999901"/>
    <n v="24.859172400494302"/>
    <n v="0.13750000000000001"/>
    <n v="129.14362499999999"/>
    <n v="28.579531584848802"/>
    <x v="1"/>
    <x v="0"/>
    <x v="2"/>
    <n v="1.5849625007211563"/>
    <n v="1"/>
  </r>
  <r>
    <x v="25"/>
    <s v="p26-300_100_0_t_a2_r0-2017_09_12_13_40_32.csv"/>
    <n v="-6.7611249999999998"/>
    <n v="19.4584928754612"/>
    <n v="0.42499999999999999"/>
    <n v="121.329125"/>
    <n v="20.811186666895601"/>
    <x v="1"/>
    <x v="0"/>
    <x v="3"/>
    <n v="1.5849625007211563"/>
    <n v="1"/>
  </r>
  <r>
    <x v="25"/>
    <s v="p26-300_50_0_p_a1_r0-2017_09_12_13_26_52.csv"/>
    <n v="-22.965999999999902"/>
    <n v="20.088281260476201"/>
    <n v="7.4999999999999997E-2"/>
    <n v="201.03662499999999"/>
    <n v="20.138571134997999"/>
    <x v="1"/>
    <x v="1"/>
    <x v="0"/>
    <n v="2.5849625007211561"/>
    <n v="1"/>
  </r>
  <r>
    <x v="25"/>
    <s v="p26-300_50_0_p_a2_r0-2017_09_12_13_18_27.csv"/>
    <n v="21.96575"/>
    <n v="23.597912766545601"/>
    <n v="0.73750000000000004"/>
    <n v="203.08849999999899"/>
    <n v="21.586096688609501"/>
    <x v="1"/>
    <x v="1"/>
    <x v="1"/>
    <n v="2.5849625007211561"/>
    <n v="1"/>
  </r>
  <r>
    <x v="25"/>
    <s v="p26-300_50_0_t_a1_r0-2017_09_12_13_05_31.csv"/>
    <n v="-34.993875000000003"/>
    <n v="17.307356636250798"/>
    <n v="2.5000000000000001E-2"/>
    <n v="103.97750000000001"/>
    <n v="20.8397094809404"/>
    <x v="1"/>
    <x v="1"/>
    <x v="2"/>
    <n v="2.5849625007211561"/>
    <n v="1"/>
  </r>
  <r>
    <x v="25"/>
    <s v="p26-300_50_0_t_a2_r0-2017_09_12_13_38_51.csv"/>
    <n v="4.9584999999999999"/>
    <n v="15.656193111673"/>
    <n v="0.67500000000000004"/>
    <n v="92.487124999999907"/>
    <n v="15.713890844866301"/>
    <x v="1"/>
    <x v="1"/>
    <x v="3"/>
    <n v="2.5849625007211561"/>
    <n v="1"/>
  </r>
  <r>
    <x v="25"/>
    <s v="p26-400_100_0_p_a1_r0-2017_09_12_13_29_05.csv"/>
    <n v="-17.5512499999999"/>
    <n v="20.9250766052958"/>
    <n v="0.21249999999999999"/>
    <n v="269.26399999999899"/>
    <n v="20.975700381631999"/>
    <x v="2"/>
    <x v="0"/>
    <x v="0"/>
    <n v="2"/>
    <n v="1"/>
  </r>
  <r>
    <x v="25"/>
    <s v="p26-400_100_0_p_a2_r0-2017_09_12_13_21_10.csv"/>
    <n v="41.575000000000003"/>
    <n v="37.883434077443397"/>
    <n v="0.91249999999999998"/>
    <n v="261.86399999999998"/>
    <n v="35.1226273789419"/>
    <x v="2"/>
    <x v="0"/>
    <x v="1"/>
    <n v="2"/>
    <n v="1"/>
  </r>
  <r>
    <x v="25"/>
    <s v="p26-400_100_0_t_a1_r0-2017_09_12_13_07_40.csv"/>
    <n v="-23.905249999999999"/>
    <n v="25.283391484084898"/>
    <n v="0.17499999999999999"/>
    <n v="146.70724999999999"/>
    <n v="47.367907727041299"/>
    <x v="2"/>
    <x v="0"/>
    <x v="2"/>
    <n v="2"/>
    <n v="1"/>
  </r>
  <r>
    <x v="25"/>
    <s v="p26-400_100_0_t_a2_r0-2017_09_12_13_38_08.csv"/>
    <n v="6.5666250000000002"/>
    <n v="17.486258529467499"/>
    <n v="0.71250000000000002"/>
    <n v="111.40774999999999"/>
    <n v="21.6536535586376"/>
    <x v="2"/>
    <x v="0"/>
    <x v="3"/>
    <n v="2"/>
    <n v="1"/>
  </r>
  <r>
    <x v="25"/>
    <s v="p26-400_50_0_p_a1_r0-2017_09_12_13_27_28.csv"/>
    <n v="-15.966374999999999"/>
    <n v="20.3367912441804"/>
    <n v="0.23749999999999999"/>
    <n v="242.50700000000001"/>
    <n v="20.423411651827401"/>
    <x v="2"/>
    <x v="1"/>
    <x v="0"/>
    <n v="3"/>
    <n v="1"/>
  </r>
  <r>
    <x v="25"/>
    <s v="p26-400_50_0_p_a2_r0-2017_09_12_13_19_00.csv"/>
    <n v="19.550625"/>
    <n v="23.677076062287998"/>
    <n v="0.72499999999999998"/>
    <n v="250.33737500000001"/>
    <n v="22.014106088128401"/>
    <x v="2"/>
    <x v="1"/>
    <x v="1"/>
    <n v="3"/>
    <n v="1"/>
  </r>
  <r>
    <x v="25"/>
    <s v="p26-400_50_0_t_a1_r0-2017_09_12_13_06_56.csv"/>
    <n v="-29.254999999999999"/>
    <n v="22.7598611045849"/>
    <n v="7.4999999999999997E-2"/>
    <n v="113.3445"/>
    <n v="45.148490891169303"/>
    <x v="2"/>
    <x v="1"/>
    <x v="2"/>
    <n v="3"/>
    <n v="1"/>
  </r>
  <r>
    <x v="25"/>
    <s v="p26-400_50_0_t_a2_r0-2017_09_12_13_39_26.csv"/>
    <n v="2.3687499999999999"/>
    <n v="26.160051575589399"/>
    <n v="0.6"/>
    <n v="113.25024999999999"/>
    <n v="24.768347036843199"/>
    <x v="2"/>
    <x v="1"/>
    <x v="3"/>
    <n v="3"/>
    <n v="1"/>
  </r>
  <r>
    <x v="25"/>
    <s v="p26-500_100_0_p_a1_r0-2017_09_12_13_28_11.csv"/>
    <n v="-54.954250000000002"/>
    <n v="27.4768391911715"/>
    <n v="0"/>
    <n v="356.078125"/>
    <n v="27.545388638288799"/>
    <x v="3"/>
    <x v="0"/>
    <x v="0"/>
    <n v="2.3219280948873622"/>
    <n v="1"/>
  </r>
  <r>
    <x v="25"/>
    <s v="p26-500_100_0_p_a2_r0-2017_09_12_13_17_32.csv"/>
    <n v="10.533374999999999"/>
    <n v="22.4701095871687"/>
    <n v="0.71250000000000002"/>
    <n v="334.77612499999998"/>
    <n v="21.793222025078599"/>
    <x v="3"/>
    <x v="0"/>
    <x v="1"/>
    <n v="2.3219280948873622"/>
    <n v="1"/>
  </r>
  <r>
    <x v="25"/>
    <s v="p26-500_100_0_t_a1_r0-2017_09_12_13_04_32.csv"/>
    <n v="-74.632374999999897"/>
    <n v="42.917979718404403"/>
    <n v="0"/>
    <n v="193.126375"/>
    <n v="57.791677714956201"/>
    <x v="3"/>
    <x v="0"/>
    <x v="2"/>
    <n v="2.3219280948873622"/>
    <n v="1"/>
  </r>
  <r>
    <x v="25"/>
    <s v="p26-500_100_0_t_a2_r0-2017_09_12_13_34_54.csv"/>
    <n v="-0.41874999999999901"/>
    <n v="23.438799103996299"/>
    <n v="0.51249999999999996"/>
    <n v="129.42487499999899"/>
    <n v="38.877240417555001"/>
    <x v="3"/>
    <x v="0"/>
    <x v="3"/>
    <n v="2.3219280948873622"/>
    <n v="1"/>
  </r>
  <r>
    <x v="25"/>
    <s v="p26-500_50_0_p_a1_r0-2017_09_12_13_30_23.csv"/>
    <n v="-58.873750000000001"/>
    <n v="26.035009860522401"/>
    <n v="0"/>
    <n v="335.33825000000002"/>
    <n v="25.8659488891766"/>
    <x v="3"/>
    <x v="1"/>
    <x v="0"/>
    <n v="3.3219280948873626"/>
    <n v="1"/>
  </r>
  <r>
    <x v="25"/>
    <s v="p26-500_50_0_p_a2_r0-2017_09_12_13_16_15.csv"/>
    <n v="7.3583749999999997"/>
    <n v="23.616437625293401"/>
    <n v="0.61250000000000004"/>
    <n v="318.93212499999902"/>
    <n v="22.577084382939599"/>
    <x v="3"/>
    <x v="1"/>
    <x v="1"/>
    <n v="3.3219280948873626"/>
    <n v="1"/>
  </r>
  <r>
    <x v="25"/>
    <s v="p26-500_50_0_t_a1_r0-2017_09_12_13_08_24.csv"/>
    <n v="-40.808"/>
    <n v="32.2181602671536"/>
    <n v="8.7499999999999994E-2"/>
    <n v="143.59287499999999"/>
    <n v="63.687732829677401"/>
    <x v="3"/>
    <x v="1"/>
    <x v="2"/>
    <n v="3.3219280948873626"/>
    <n v="1"/>
  </r>
  <r>
    <x v="25"/>
    <s v="p26-500_50_0_t_a2_r0-2017_09_12_13_36_52.csv"/>
    <n v="-0.375000000000001"/>
    <n v="22.101112189208902"/>
    <n v="0.52500000000000002"/>
    <n v="94.887124999999997"/>
    <n v="24.711952077575202"/>
    <x v="3"/>
    <x v="1"/>
    <x v="3"/>
    <n v="3.3219280948873626"/>
    <n v="1"/>
  </r>
  <r>
    <x v="25"/>
    <s v="p26-600_100_0_p_a1_r0-2017_09_12_13_25_49.csv"/>
    <n v="-11.9076249999999"/>
    <n v="27.455275278338998"/>
    <n v="0.3125"/>
    <n v="363.61124999999998"/>
    <n v="27.5892904663657"/>
    <x v="4"/>
    <x v="0"/>
    <x v="0"/>
    <n v="2.5849625007211561"/>
    <n v="1"/>
  </r>
  <r>
    <x v="25"/>
    <s v="p26-600_100_0_p_a2_r0-2017_09_12_13_20_07.csv"/>
    <n v="21.330886075949302"/>
    <n v="26.214666886580101"/>
    <n v="0.759493670886076"/>
    <n v="378.759873417721"/>
    <n v="27.4864305989807"/>
    <x v="4"/>
    <x v="0"/>
    <x v="1"/>
    <n v="2.5849625007211561"/>
    <n v="1"/>
  </r>
  <r>
    <x v="25"/>
    <s v="p26-600_100_0_t_a1_r0-2017_09_12_13_10_56.csv"/>
    <n v="-93.067250000000001"/>
    <n v="58.246794653761803"/>
    <n v="1.2500000000000001E-2"/>
    <n v="217.45187499999901"/>
    <n v="99.872475401055098"/>
    <x v="4"/>
    <x v="0"/>
    <x v="2"/>
    <n v="2.5849625007211561"/>
    <n v="1"/>
  </r>
  <r>
    <x v="25"/>
    <s v="p26-600_100_0_t_a2_r0-2017_09_12_13_41_06.csv"/>
    <n v="2.2774999999999999"/>
    <n v="20.748142898823499"/>
    <n v="0.6"/>
    <n v="120.333249999999"/>
    <n v="35.238052506310503"/>
    <x v="4"/>
    <x v="0"/>
    <x v="3"/>
    <n v="2.5849625007211561"/>
    <n v="1"/>
  </r>
  <r>
    <x v="25"/>
    <s v="p26-600_50_0_p_a1_r0-2017_09_12_13_24_35.csv"/>
    <n v="-29.744374999999899"/>
    <n v="64.623274751511701"/>
    <n v="0.1875"/>
    <n v="359.17587500000002"/>
    <n v="69.320899133914693"/>
    <x v="4"/>
    <x v="1"/>
    <x v="0"/>
    <n v="3.5849625007211565"/>
    <n v="1"/>
  </r>
  <r>
    <x v="25"/>
    <s v="p26-600_50_0_p_a2_r0-2017_09_12_13_15_12.csv"/>
    <n v="8.5798749999999906"/>
    <n v="29.867847448960401"/>
    <n v="0.63749999999999996"/>
    <n v="364.88037500000002"/>
    <n v="31.0617658240701"/>
    <x v="4"/>
    <x v="1"/>
    <x v="1"/>
    <n v="3.5849625007211565"/>
    <n v="1"/>
  </r>
  <r>
    <x v="25"/>
    <s v="p26-600_50_0_t_a1_r0-2017_09_12_13_09_18.csv"/>
    <n v="-94.865125000000006"/>
    <n v="32.901781942386798"/>
    <n v="0"/>
    <n v="188.323374999999"/>
    <n v="89.526406145669498"/>
    <x v="4"/>
    <x v="1"/>
    <x v="2"/>
    <n v="3.5849625007211565"/>
    <n v="1"/>
  </r>
  <r>
    <x v="25"/>
    <s v="p26-600_50_0_t_a2_r0-2017_09_12_13_35_49.csv"/>
    <n v="-0.67562500000000103"/>
    <n v="22.863511806137101"/>
    <n v="0.45"/>
    <n v="114.48974999999901"/>
    <n v="39.436912118439203"/>
    <x v="4"/>
    <x v="1"/>
    <x v="3"/>
    <n v="3.5849625007211565"/>
    <n v="1"/>
  </r>
  <r>
    <x v="26"/>
    <s v="p27-200_100_0_p_a1_r0-2017_09_13_15_57_08.csv"/>
    <n v="34.492249999999999"/>
    <n v="46.179899387477001"/>
    <n v="0.67500000000000004"/>
    <n v="172.47449999999901"/>
    <n v="34.055415938584503"/>
    <x v="0"/>
    <x v="0"/>
    <x v="0"/>
    <n v="1"/>
    <n v="0"/>
  </r>
  <r>
    <x v="26"/>
    <s v="p27-200_100_0_p_a2_r0-2017_09_13_15_22_32.csv"/>
    <n v="36.196874999999999"/>
    <n v="40.637083851875602"/>
    <n v="0.83750000000000002"/>
    <n v="158.20400000000001"/>
    <n v="29.942016030988899"/>
    <x v="0"/>
    <x v="0"/>
    <x v="1"/>
    <n v="1"/>
    <n v="0"/>
  </r>
  <r>
    <x v="26"/>
    <s v="p27-200_100_0_t_a1_r0-2017_09_13_15_47_39.csv"/>
    <n v="0.765624999999999"/>
    <n v="20.775966755108499"/>
    <n v="0.45"/>
    <n v="107.71925"/>
    <n v="16.881389662509999"/>
    <x v="0"/>
    <x v="0"/>
    <x v="2"/>
    <n v="1"/>
    <n v="1"/>
  </r>
  <r>
    <x v="26"/>
    <s v="p27-200_100_0_t_a2_r0-2017_09_13_15_36_13.csv"/>
    <n v="-9.4357499999999899"/>
    <n v="28.308673351774999"/>
    <n v="0.38750000000000001"/>
    <n v="147.31975"/>
    <n v="36.387032373326299"/>
    <x v="0"/>
    <x v="0"/>
    <x v="3"/>
    <n v="1"/>
    <n v="1"/>
  </r>
  <r>
    <x v="26"/>
    <s v="p27-200_50_0_p_a1_r0-2017_09_13_16_01_13.csv"/>
    <n v="10.486000000000001"/>
    <n v="39.809337334349003"/>
    <n v="0.52500000000000002"/>
    <n v="150.72649999999899"/>
    <n v="40.887271738891997"/>
    <x v="0"/>
    <x v="1"/>
    <x v="0"/>
    <n v="2"/>
    <n v="0"/>
  </r>
  <r>
    <x v="26"/>
    <s v="p27-200_50_0_p_a2_r0-2017_09_13_15_21_32.csv"/>
    <n v="18.9486249999999"/>
    <n v="25.374698704799901"/>
    <n v="0.625"/>
    <n v="156.85999999999899"/>
    <n v="23.316461030782499"/>
    <x v="0"/>
    <x v="1"/>
    <x v="1"/>
    <n v="2"/>
    <n v="1"/>
  </r>
  <r>
    <x v="26"/>
    <s v="p27-200_50_0_t_a1_r0-2017_09_13_15_44_52.csv"/>
    <n v="-14.441875"/>
    <n v="31.808114023537598"/>
    <n v="0.35"/>
    <n v="123.095624999999"/>
    <n v="37.005561164632702"/>
    <x v="0"/>
    <x v="1"/>
    <x v="2"/>
    <n v="2"/>
    <n v="1"/>
  </r>
  <r>
    <x v="26"/>
    <s v="p27-200_50_0_t_a2_r0-2017_09_13_15_33_17.csv"/>
    <n v="-26.956499999999998"/>
    <n v="39.1286512705204"/>
    <n v="0.17499999999999999"/>
    <n v="136.05087499999999"/>
    <n v="51.830657631216397"/>
    <x v="0"/>
    <x v="1"/>
    <x v="3"/>
    <n v="2"/>
    <n v="0"/>
  </r>
  <r>
    <x v="26"/>
    <s v="p27-300_100_0_p_a1_r0-2017_09_13_15_59_33.csv"/>
    <n v="-6.2469999999999901"/>
    <n v="25.126755928690802"/>
    <n v="0.33750000000000002"/>
    <n v="210.13412499999899"/>
    <n v="25.6301813148946"/>
    <x v="1"/>
    <x v="0"/>
    <x v="0"/>
    <n v="1.5849625007211563"/>
    <n v="1"/>
  </r>
  <r>
    <x v="26"/>
    <s v="p27-300_100_0_p_a2_r0-2017_09_13_15_17_38.csv"/>
    <n v="47.879750000000001"/>
    <n v="30.362279969355001"/>
    <n v="0.9"/>
    <n v="236.112875"/>
    <n v="18.600575205739599"/>
    <x v="1"/>
    <x v="0"/>
    <x v="1"/>
    <n v="1.5849625007211563"/>
    <n v="1"/>
  </r>
  <r>
    <x v="26"/>
    <s v="p27-300_100_0_t_a1_r0-2017_09_13_15_49_02.csv"/>
    <n v="6.5466249999999899"/>
    <n v="28.975098789467001"/>
    <n v="0.67500000000000004"/>
    <n v="119.005"/>
    <n v="29.024719981422699"/>
    <x v="1"/>
    <x v="0"/>
    <x v="2"/>
    <n v="1.5849625007211563"/>
    <n v="1"/>
  </r>
  <r>
    <x v="26"/>
    <s v="p27-300_100_0_t_a2_r0-2017_09_13_15_38_15.csv"/>
    <n v="-2.0937974683544298"/>
    <n v="37.485652185288799"/>
    <n v="0.379746835443038"/>
    <n v="145.04291139240499"/>
    <n v="38.238609825635798"/>
    <x v="1"/>
    <x v="0"/>
    <x v="3"/>
    <n v="1.5849625007211563"/>
    <n v="1"/>
  </r>
  <r>
    <x v="26"/>
    <s v="p27-300_50_0_p_a1_r0-2017_09_13_15_55_50.csv"/>
    <n v="-6.0063749999999896"/>
    <n v="36.470767891687899"/>
    <n v="0.38750000000000001"/>
    <n v="192.94449999999901"/>
    <n v="34.948388049379297"/>
    <x v="1"/>
    <x v="1"/>
    <x v="0"/>
    <n v="2.5849625007211561"/>
    <n v="1"/>
  </r>
  <r>
    <x v="26"/>
    <s v="p27-300_50_0_p_a2_r0-2017_09_13_15_21_56.csv"/>
    <n v="11.632125"/>
    <n v="27.499581755626298"/>
    <n v="0.61250000000000004"/>
    <n v="223.182874999999"/>
    <n v="24.7790669312703"/>
    <x v="1"/>
    <x v="1"/>
    <x v="1"/>
    <n v="2.5849625007211561"/>
    <n v="1"/>
  </r>
  <r>
    <x v="26"/>
    <s v="p27-300_50_0_t_a1_r0-2017_09_13_15_49_38.csv"/>
    <n v="-5.1757499999999901"/>
    <n v="31.755596190868399"/>
    <n v="0.41249999999999998"/>
    <n v="114.726625"/>
    <n v="22.749508672922399"/>
    <x v="1"/>
    <x v="1"/>
    <x v="2"/>
    <n v="2.5849625007211561"/>
    <n v="1"/>
  </r>
  <r>
    <x v="26"/>
    <s v="p27-300_50_0_t_a2_r0-2017_09_13_15_37_42.csv"/>
    <n v="0.16162499999999999"/>
    <n v="37.329617746628102"/>
    <n v="0.46250000000000002"/>
    <n v="152.32924999999901"/>
    <n v="37.280107053728997"/>
    <x v="1"/>
    <x v="1"/>
    <x v="3"/>
    <n v="2.5849625007211561"/>
    <n v="1"/>
  </r>
  <r>
    <x v="26"/>
    <s v="p27-400_100_0_p_a1_r0-2017_09_13_15_55_06.csv"/>
    <n v="-3.88024999999999"/>
    <n v="25.147913033440702"/>
    <n v="0.4"/>
    <n v="257.74237499999998"/>
    <n v="25.554470902551898"/>
    <x v="2"/>
    <x v="0"/>
    <x v="0"/>
    <n v="2"/>
    <n v="1"/>
  </r>
  <r>
    <x v="26"/>
    <s v="p27-400_100_0_p_a2_r0-2017_09_13_15_18_12.csv"/>
    <n v="42.028624999999998"/>
    <n v="33.1529373036443"/>
    <n v="0.83750000000000002"/>
    <n v="300.12524999999903"/>
    <n v="27.291578645023399"/>
    <x v="2"/>
    <x v="0"/>
    <x v="1"/>
    <n v="2"/>
    <n v="1"/>
  </r>
  <r>
    <x v="26"/>
    <s v="p27-400_100_0_t_a1_r0-2017_09_13_15_46_56.csv"/>
    <n v="-13.1084999999999"/>
    <n v="25.704746502348499"/>
    <n v="0.33750000000000002"/>
    <n v="137.85812499999901"/>
    <n v="18.159009547174499"/>
    <x v="2"/>
    <x v="0"/>
    <x v="2"/>
    <n v="2"/>
    <n v="1"/>
  </r>
  <r>
    <x v="26"/>
    <s v="p27-400_100_0_t_a2_r0-2017_09_13_15_34_46.csv"/>
    <n v="-3.8184999999999998"/>
    <n v="24.937892758811799"/>
    <n v="0.41249999999999998"/>
    <n v="152.765874999999"/>
    <n v="28.8383471567698"/>
    <x v="2"/>
    <x v="0"/>
    <x v="3"/>
    <n v="2"/>
    <n v="1"/>
  </r>
  <r>
    <x v="26"/>
    <s v="p27-400_50_0_p_a1_r0-2017_09_13_15_56_23.csv"/>
    <n v="-2.31337499999999"/>
    <n v="23.2706190261319"/>
    <n v="0.46250000000000002"/>
    <n v="231.88662500000001"/>
    <n v="23.678220052600501"/>
    <x v="2"/>
    <x v="1"/>
    <x v="0"/>
    <n v="3"/>
    <n v="1"/>
  </r>
  <r>
    <x v="26"/>
    <s v="p27-400_50_0_p_a2_r0-2017_09_13_15_20_03.csv"/>
    <n v="40.825749999999999"/>
    <n v="46.853777269687598"/>
    <n v="0.36249999999999999"/>
    <n v="250.93100000000001"/>
    <n v="31.162534861592999"/>
    <x v="2"/>
    <x v="1"/>
    <x v="1"/>
    <n v="3"/>
    <n v="1"/>
  </r>
  <r>
    <x v="26"/>
    <s v="p27-400_50_0_t_a1_r0-2017_09_13_15_46_08.csv"/>
    <n v="-24.837125"/>
    <n v="26.382701254503299"/>
    <n v="0.16250000000000001"/>
    <n v="132.29387500000001"/>
    <n v="23.268824502633802"/>
    <x v="2"/>
    <x v="1"/>
    <x v="2"/>
    <n v="3"/>
    <n v="1"/>
  </r>
  <r>
    <x v="26"/>
    <s v="p27-400_50_0_t_a2_r0-2017_09_13_15_35_29.csv"/>
    <n v="1.33212499999999"/>
    <n v="24.074892195695799"/>
    <n v="0.53749999999999998"/>
    <n v="160.32024999999999"/>
    <n v="19.122166847339699"/>
    <x v="2"/>
    <x v="1"/>
    <x v="3"/>
    <n v="3"/>
    <n v="1"/>
  </r>
  <r>
    <x v="26"/>
    <s v="p27-500_100_0_p_a1_r0-2017_09_13_16_01_39.csv"/>
    <n v="-10.999124999999999"/>
    <n v="24.4368843755576"/>
    <n v="0.41249999999999998"/>
    <n v="319.15937500000001"/>
    <n v="24.1013459346023"/>
    <x v="3"/>
    <x v="0"/>
    <x v="0"/>
    <n v="2.3219280948873622"/>
    <n v="1"/>
  </r>
  <r>
    <x v="26"/>
    <s v="p27-500_100_0_p_a2_r0-2017_09_13_15_25_28.csv"/>
    <n v="8.5447499999999899"/>
    <n v="32.239315167005302"/>
    <n v="0.625"/>
    <n v="371.44662499999902"/>
    <n v="28.429877151675701"/>
    <x v="3"/>
    <x v="0"/>
    <x v="1"/>
    <n v="2.3219280948873622"/>
    <n v="1"/>
  </r>
  <r>
    <x v="26"/>
    <s v="p27-500_100_0_t_a1_r0-2017_09_13_15_48_03.csv"/>
    <n v="-30.0021249999999"/>
    <n v="43.198681192073103"/>
    <n v="0.1875"/>
    <n v="154.67962499999899"/>
    <n v="38.591388431998297"/>
    <x v="3"/>
    <x v="0"/>
    <x v="2"/>
    <n v="2.3219280948873622"/>
    <n v="1"/>
  </r>
  <r>
    <x v="26"/>
    <s v="p27-500_100_0_t_a2_r0-2017_09_13_15_36_37.csv"/>
    <n v="-16.142374999999902"/>
    <n v="33.819897295961297"/>
    <n v="0.3"/>
    <n v="175.4615"/>
    <n v="43.429037063351899"/>
    <x v="3"/>
    <x v="0"/>
    <x v="3"/>
    <n v="2.3219280948873622"/>
    <n v="1"/>
  </r>
  <r>
    <x v="26"/>
    <s v="p27-500_50_0_p_a1_r0-2017_09_13_15_57_30.csv"/>
    <n v="-18.835999999999999"/>
    <n v="22.415860378312399"/>
    <n v="0.1875"/>
    <n v="297.859375"/>
    <n v="22.7242705242517"/>
    <x v="3"/>
    <x v="1"/>
    <x v="0"/>
    <n v="3.3219280948873626"/>
    <n v="1"/>
  </r>
  <r>
    <x v="26"/>
    <s v="p27-500_50_0_p_a2_r0-2017_09_13_15_23_00.csv"/>
    <n v="-5.2807500000000003"/>
    <n v="24.291209869775901"/>
    <n v="0.42499999999999999"/>
    <n v="332.62437499999902"/>
    <n v="23.9732155667397"/>
    <x v="3"/>
    <x v="1"/>
    <x v="1"/>
    <n v="3.3219280948873626"/>
    <n v="1"/>
  </r>
  <r>
    <x v="26"/>
    <s v="p27-500_50_0_t_a1_r0-2017_09_13_15_45_14.csv"/>
    <n v="-3.9417499999999901"/>
    <n v="26.805147536200899"/>
    <n v="0.38750000000000001"/>
    <n v="159.06399999999999"/>
    <n v="31.972124991936301"/>
    <x v="3"/>
    <x v="1"/>
    <x v="2"/>
    <n v="3.3219280948873626"/>
    <n v="1"/>
  </r>
  <r>
    <x v="26"/>
    <s v="p27-500_50_0_t_a2_r0-2017_09_13_15_32_22.csv"/>
    <n v="-17.567499999999999"/>
    <n v="34.422600479190997"/>
    <n v="0.33750000000000002"/>
    <n v="155.12074999999999"/>
    <n v="17.7240135674034"/>
    <x v="3"/>
    <x v="1"/>
    <x v="3"/>
    <n v="3.3219280948873626"/>
    <n v="1"/>
  </r>
  <r>
    <x v="26"/>
    <s v="p27-600_100_0_p_a1_r0-2017_09_13_16_00_08.csv"/>
    <n v="-27.340249999999902"/>
    <n v="27.8218265025411"/>
    <n v="0.1875"/>
    <n v="381.80950000000001"/>
    <n v="28.091805962771399"/>
    <x v="4"/>
    <x v="0"/>
    <x v="0"/>
    <n v="2.5849625007211561"/>
    <n v="1"/>
  </r>
  <r>
    <x v="26"/>
    <s v="p27-600_100_0_p_a2_r0-2017_09_13_15_26_22.csv"/>
    <n v="6.0203749999999996"/>
    <n v="40.200489563056003"/>
    <n v="0.47499999999999998"/>
    <n v="410.82774999999998"/>
    <n v="38.925579153527003"/>
    <x v="4"/>
    <x v="0"/>
    <x v="1"/>
    <n v="2.5849625007211561"/>
    <n v="1"/>
  </r>
  <r>
    <x v="26"/>
    <s v="p27-600_100_0_t_a1_r0-2017_09_13_15_42_43.csv"/>
    <n v="-11.851625"/>
    <n v="33.558209667820101"/>
    <n v="0.375"/>
    <n v="153.074625"/>
    <n v="39.923201116135097"/>
    <x v="4"/>
    <x v="0"/>
    <x v="2"/>
    <n v="2.5849625007211561"/>
    <n v="1"/>
  </r>
  <r>
    <x v="26"/>
    <s v="p27-600_100_0_t_a2_r0-2017_09_13_15_33_42.csv"/>
    <n v="-13.2484999999999"/>
    <n v="27.729859136858199"/>
    <n v="0.42499999999999999"/>
    <n v="188.5145"/>
    <n v="48.317428762817997"/>
    <x v="4"/>
    <x v="0"/>
    <x v="3"/>
    <n v="2.5849625007211561"/>
    <n v="1"/>
  </r>
  <r>
    <x v="26"/>
    <s v="p27-600_50_0_p_a1_r0-2017_09_13_15_58_25.csv"/>
    <n v="-17.826749999999901"/>
    <n v="30.902002959961901"/>
    <n v="0.22500000000000001"/>
    <n v="346.69774999999998"/>
    <n v="31.984794784983301"/>
    <x v="4"/>
    <x v="1"/>
    <x v="0"/>
    <n v="3.5849625007211565"/>
    <n v="1"/>
  </r>
  <r>
    <x v="26"/>
    <s v="p27-600_50_0_p_a2_r0-2017_09_13_15_18_58.csv"/>
    <n v="-12.201499999999999"/>
    <n v="51.954668680976098"/>
    <n v="0.32500000000000001"/>
    <n v="400.80137499999898"/>
    <n v="46.233366704787699"/>
    <x v="4"/>
    <x v="1"/>
    <x v="1"/>
    <n v="3.5849625007211565"/>
    <n v="1"/>
  </r>
  <r>
    <x v="26"/>
    <s v="p27-600_50_0_t_a1_r0-2017_09_13_15_43_47.csv"/>
    <n v="-5.2392500000000002"/>
    <n v="27.059830827954102"/>
    <n v="0.4"/>
    <n v="153.27824999999899"/>
    <n v="31.451096156374199"/>
    <x v="4"/>
    <x v="1"/>
    <x v="2"/>
    <n v="3.5849625007211565"/>
    <n v="1"/>
  </r>
  <r>
    <x v="26"/>
    <s v="p27-600_50_0_t_a2_r0-2017_09_13_15_38_48.csv"/>
    <n v="-39.3161249999999"/>
    <n v="31.561525410448301"/>
    <n v="6.25E-2"/>
    <n v="204.01575"/>
    <n v="63.7100586009579"/>
    <x v="4"/>
    <x v="1"/>
    <x v="3"/>
    <n v="3.5849625007211565"/>
    <n v="1"/>
  </r>
  <r>
    <x v="27"/>
    <s v="p28-200_100_0_p_a1_r0-2017_09_14_11_58_21.csv"/>
    <n v="-18.254999999999999"/>
    <n v="32.890249542987597"/>
    <n v="0.3"/>
    <n v="186.69299999999899"/>
    <n v="18.417387871248099"/>
    <x v="0"/>
    <x v="0"/>
    <x v="0"/>
    <n v="1"/>
    <n v="1"/>
  </r>
  <r>
    <x v="27"/>
    <s v="p28-200_100_0_p_a2_r0-2017_09_14_12_08_31.csv"/>
    <n v="11.331125"/>
    <n v="53.556315523795803"/>
    <n v="0.45"/>
    <n v="176.41637499999999"/>
    <n v="31.431516955269199"/>
    <x v="0"/>
    <x v="0"/>
    <x v="1"/>
    <n v="1"/>
    <n v="0"/>
  </r>
  <r>
    <x v="27"/>
    <s v="p28-200_100_0_t_a1_r0-2017_09_14_12_21_08.csv"/>
    <n v="-3.6867088607594898"/>
    <n v="45.469562742606598"/>
    <n v="0.430379746835443"/>
    <n v="161.68746835443"/>
    <n v="44.361586401087401"/>
    <x v="0"/>
    <x v="0"/>
    <x v="2"/>
    <n v="1"/>
    <n v="0"/>
  </r>
  <r>
    <x v="27"/>
    <s v="p28-200_100_0_t_a2_r0-2017_09_14_11_48_04.csv"/>
    <n v="-15.7123749999999"/>
    <n v="36.852277787259901"/>
    <n v="0.33750000000000002"/>
    <n v="163.647875"/>
    <n v="39.782034220667597"/>
    <x v="0"/>
    <x v="0"/>
    <x v="3"/>
    <n v="1"/>
    <n v="0"/>
  </r>
  <r>
    <x v="27"/>
    <s v="p28-200_50_0_p_a1_r0-2017_09_14_11_54_48.csv"/>
    <n v="-30.175750000000001"/>
    <n v="42.074862559935902"/>
    <n v="0.25"/>
    <n v="180.98374999999999"/>
    <n v="26.416685748547199"/>
    <x v="0"/>
    <x v="1"/>
    <x v="0"/>
    <n v="2"/>
    <n v="0"/>
  </r>
  <r>
    <x v="27"/>
    <s v="p28-200_50_0_p_a2_r0-2017_09_14_12_12_47.csv"/>
    <n v="-26.432025316455601"/>
    <n v="41.072399657429401"/>
    <n v="0.265822784810126"/>
    <n v="179.84113924050601"/>
    <n v="25.3577484219566"/>
    <x v="0"/>
    <x v="1"/>
    <x v="1"/>
    <n v="2"/>
    <n v="0"/>
  </r>
  <r>
    <x v="27"/>
    <s v="p28-200_50_0_t_a1_r0-2017_09_14_12_16_11.csv"/>
    <n v="-38.180874999999901"/>
    <n v="38.932455811114302"/>
    <n v="0.17499999999999999"/>
    <n v="157.38537499999899"/>
    <n v="46.944990705711803"/>
    <x v="0"/>
    <x v="1"/>
    <x v="2"/>
    <n v="2"/>
    <n v="0"/>
  </r>
  <r>
    <x v="27"/>
    <s v="p28-200_50_0_t_a2_r0-2017_09_14_11_51_06.csv"/>
    <n v="-32.746250000000003"/>
    <n v="43.177936795746703"/>
    <n v="0.23749999999999999"/>
    <n v="167.55937499999999"/>
    <n v="39.876917206065102"/>
    <x v="0"/>
    <x v="1"/>
    <x v="3"/>
    <n v="2"/>
    <n v="0"/>
  </r>
  <r>
    <x v="27"/>
    <s v="p28-300_100_0_p_a1_r0-2017_09_14_11_55_53.csv"/>
    <n v="-31.225124999999998"/>
    <n v="60.968104571032598"/>
    <n v="0.3"/>
    <n v="262.340249999999"/>
    <n v="45.818855370223901"/>
    <x v="1"/>
    <x v="0"/>
    <x v="0"/>
    <n v="1.5849625007211563"/>
    <n v="0"/>
  </r>
  <r>
    <x v="27"/>
    <s v="p28-300_100_0_p_a2_r0-2017_09_14_12_10_29.csv"/>
    <n v="-38.0564999999999"/>
    <n v="55.052302179382103"/>
    <n v="0.3"/>
    <n v="277.04412500000001"/>
    <n v="28.554556759550199"/>
    <x v="1"/>
    <x v="0"/>
    <x v="1"/>
    <n v="1.5849625007211563"/>
    <n v="0"/>
  </r>
  <r>
    <x v="27"/>
    <s v="p28-300_100_0_t_a1_r0-2017_09_14_12_15_39.csv"/>
    <n v="-45.681249999999999"/>
    <n v="46.578861417358603"/>
    <n v="0.21249999999999999"/>
    <n v="252.42362499999999"/>
    <n v="26.7131385858976"/>
    <x v="1"/>
    <x v="0"/>
    <x v="2"/>
    <n v="1.5849625007211563"/>
    <n v="1"/>
  </r>
  <r>
    <x v="27"/>
    <s v="p28-300_100_0_t_a2_r0-2017_09_14_11_44_59.csv"/>
    <n v="-49.702749999999902"/>
    <n v="46.473630748387798"/>
    <n v="0.1875"/>
    <n v="248.764499999999"/>
    <n v="32.382875833532701"/>
    <x v="1"/>
    <x v="0"/>
    <x v="3"/>
    <n v="1.5849625007211563"/>
    <n v="1"/>
  </r>
  <r>
    <x v="27"/>
    <s v="p28-300_50_0_p_a1_r0-2017_09_14_11_54_16.csv"/>
    <n v="-58.370750000000001"/>
    <n v="55.342296342286801"/>
    <n v="0.21249999999999999"/>
    <n v="275.06799999999902"/>
    <n v="31.8529442673671"/>
    <x v="1"/>
    <x v="1"/>
    <x v="0"/>
    <n v="2.5849625007211561"/>
    <n v="0"/>
  </r>
  <r>
    <x v="27"/>
    <s v="p28-300_50_0_p_a2_r0-2017_09_14_12_09_57.csv"/>
    <n v="-49.303874999999898"/>
    <n v="61.193306956188998"/>
    <n v="0.16250000000000001"/>
    <n v="256.683875"/>
    <n v="51.0830186190516"/>
    <x v="1"/>
    <x v="1"/>
    <x v="1"/>
    <n v="2.5849625007211561"/>
    <n v="0"/>
  </r>
  <r>
    <x v="27"/>
    <s v="p28-300_50_0_t_a1_r0-2017_09_14_12_22_13.csv"/>
    <n v="-68.516874999999999"/>
    <n v="51.402158723971603"/>
    <n v="0.1125"/>
    <n v="226.311375"/>
    <n v="65.483995005339807"/>
    <x v="1"/>
    <x v="1"/>
    <x v="2"/>
    <n v="2.5849625007211561"/>
    <n v="1"/>
  </r>
  <r>
    <x v="27"/>
    <s v="p28-300_50_0_t_a2_r0-2017_09_14_11_50_33.csv"/>
    <n v="-79.637341772151899"/>
    <n v="39.435909251638201"/>
    <n v="2.53164556962025E-2"/>
    <n v="251.08924050632899"/>
    <n v="26.729887447714201"/>
    <x v="1"/>
    <x v="1"/>
    <x v="3"/>
    <n v="2.5849625007211561"/>
    <n v="1"/>
  </r>
  <r>
    <x v="27"/>
    <s v="p28-400_100_0_p_a1_r0-2017_09_14_12_00_38.csv"/>
    <n v="-74.663749999999993"/>
    <n v="80.172464792704801"/>
    <n v="0.17499999999999999"/>
    <n v="365.99724999999899"/>
    <n v="51.785519983268401"/>
    <x v="2"/>
    <x v="0"/>
    <x v="0"/>
    <n v="2"/>
    <n v="0"/>
  </r>
  <r>
    <x v="27"/>
    <s v="p28-400_100_0_p_a2_r0-2017_09_14_12_07_49.csv"/>
    <n v="-70.068641975308594"/>
    <n v="64.889407984093495"/>
    <n v="0.172839506172839"/>
    <n v="365.83617283950599"/>
    <n v="43.276507343153"/>
    <x v="2"/>
    <x v="0"/>
    <x v="1"/>
    <n v="2"/>
    <n v="1"/>
  </r>
  <r>
    <x v="27"/>
    <s v="p28-400_100_0_t_a1_r0-2017_09_14_12_21_31.csv"/>
    <n v="-76.792000000000002"/>
    <n v="63.727076356914402"/>
    <n v="0.15"/>
    <n v="314.978624999999"/>
    <n v="60.493991328555701"/>
    <x v="2"/>
    <x v="0"/>
    <x v="2"/>
    <n v="2"/>
    <n v="1"/>
  </r>
  <r>
    <x v="27"/>
    <s v="p28-400_100_0_t_a2_r0-2017_09_14_11_44_16.csv"/>
    <n v="-78.683625000000006"/>
    <n v="66.624332477777003"/>
    <n v="0.16250000000000001"/>
    <n v="316.35037499999999"/>
    <n v="68.465934256456094"/>
    <x v="2"/>
    <x v="0"/>
    <x v="3"/>
    <n v="2"/>
    <n v="1"/>
  </r>
  <r>
    <x v="27"/>
    <s v="p28-400_50_0_p_a1_r0-2017_09_14_11_55_10.csv"/>
    <n v="-87.775124999999903"/>
    <n v="67.999886176260404"/>
    <n v="0.15"/>
    <n v="346.493875"/>
    <n v="54.169335755890202"/>
    <x v="2"/>
    <x v="1"/>
    <x v="0"/>
    <n v="3"/>
    <n v="1"/>
  </r>
  <r>
    <x v="27"/>
    <s v="p28-400_50_0_p_a2_r0-2017_09_14_12_12_04.csv"/>
    <n v="-81.610749999999896"/>
    <n v="80.8464890204732"/>
    <n v="0.1"/>
    <n v="351.32987500000002"/>
    <n v="56.580348277775499"/>
    <x v="2"/>
    <x v="1"/>
    <x v="1"/>
    <n v="3"/>
    <n v="0"/>
  </r>
  <r>
    <x v="27"/>
    <s v="p28-400_50_0_t_a1_r0-2017_09_14_12_19_33.csv"/>
    <n v="-89.167625000000001"/>
    <n v="70.0086337219158"/>
    <n v="0.125"/>
    <n v="213.08599999999899"/>
    <n v="111.94407788713001"/>
    <x v="2"/>
    <x v="1"/>
    <x v="2"/>
    <n v="3"/>
    <n v="1"/>
  </r>
  <r>
    <x v="27"/>
    <s v="p28-400_50_0_t_a2_r0-2017_09_14_11_47_20.csv"/>
    <n v="-109.133499999999"/>
    <n v="62.723583246255899"/>
    <n v="0.05"/>
    <n v="313.948125"/>
    <n v="48.535861950050602"/>
    <x v="2"/>
    <x v="1"/>
    <x v="3"/>
    <n v="3"/>
    <n v="1"/>
  </r>
  <r>
    <x v="27"/>
    <s v="p28-500_100_0_p_a1_r0-2017_09_14_11_56_25.csv"/>
    <n v="-92.167249999999996"/>
    <n v="111.01928479970201"/>
    <n v="0.125"/>
    <n v="468.18099999999998"/>
    <n v="43.316741209375301"/>
    <x v="3"/>
    <x v="0"/>
    <x v="0"/>
    <n v="2.3219280948873622"/>
    <n v="0"/>
  </r>
  <r>
    <x v="27"/>
    <s v="p28-500_100_0_p_a2_r0-2017_09_14_12_06_57.csv"/>
    <n v="-94.557874999999896"/>
    <n v="82.038923394534905"/>
    <n v="0.16250000000000001"/>
    <n v="443.857249999999"/>
    <n v="56.344425766330197"/>
    <x v="3"/>
    <x v="0"/>
    <x v="1"/>
    <n v="2.3219280948873622"/>
    <n v="1"/>
  </r>
  <r>
    <x v="27"/>
    <s v="p28-500_100_0_t_a1_r0-2017_09_14_12_16_34.csv"/>
    <n v="-108.832875"/>
    <n v="76.667821219103203"/>
    <n v="0.1125"/>
    <n v="346.635625"/>
    <n v="114.787282035552"/>
    <x v="3"/>
    <x v="0"/>
    <x v="2"/>
    <n v="2.3219280948873622"/>
    <n v="1"/>
  </r>
  <r>
    <x v="27"/>
    <s v="p28-500_100_0_t_a2_r0-2017_09_14_11_46_27.csv"/>
    <n v="-88.01925"/>
    <n v="81.060617530570894"/>
    <n v="0.2"/>
    <n v="366.74337500000001"/>
    <n v="96.714262326501597"/>
    <x v="3"/>
    <x v="0"/>
    <x v="3"/>
    <n v="2.3219280948873622"/>
    <n v="1"/>
  </r>
  <r>
    <x v="27"/>
    <s v="p28-500_50_0_p_a1_r0-2017_09_14_11_58_43.csv"/>
    <n v="-132.205749999999"/>
    <n v="94.464822828063802"/>
    <n v="3.7499999999999999E-2"/>
    <n v="447.52124999999899"/>
    <n v="69.386394980842596"/>
    <x v="3"/>
    <x v="1"/>
    <x v="0"/>
    <n v="3.3219280948873626"/>
    <n v="0"/>
  </r>
  <r>
    <x v="27"/>
    <s v="p28-500_50_0_p_a2_r0-2017_09_14_12_06_03.csv"/>
    <n v="-140.07812499999901"/>
    <n v="81.459746870674493"/>
    <n v="1.2500000000000001E-2"/>
    <n v="465.92424999999997"/>
    <n v="40.524601903504198"/>
    <x v="3"/>
    <x v="1"/>
    <x v="1"/>
    <n v="3.3219280948873626"/>
    <n v="1"/>
  </r>
  <r>
    <x v="27"/>
    <s v="p28-500_50_0_t_a1_r0-2017_09_14_12_20_16.csv"/>
    <n v="-115.481875"/>
    <n v="93.9863244718846"/>
    <n v="1.2500000000000001E-2"/>
    <n v="261.75074999999998"/>
    <n v="128.280703544755"/>
    <x v="3"/>
    <x v="1"/>
    <x v="2"/>
    <n v="3.3219280948873626"/>
    <n v="0"/>
  </r>
  <r>
    <x v="27"/>
    <s v="p28-500_50_0_t_a2_r0-2017_09_14_11_45_31.csv"/>
    <n v="-118.36212500000001"/>
    <n v="94.465839443337202"/>
    <n v="1.2500000000000001E-2"/>
    <n v="422.71499999999997"/>
    <n v="72.632764782844305"/>
    <x v="3"/>
    <x v="1"/>
    <x v="3"/>
    <n v="3.3219280948873626"/>
    <n v="0"/>
  </r>
  <r>
    <x v="27"/>
    <s v="p28-600_100_0_p_a1_r0-2017_09_14_11_59_36.csv"/>
    <n v="-129.35131578947301"/>
    <n v="125.27876804132799"/>
    <n v="1.3157894736842099E-2"/>
    <n v="519.45157894736803"/>
    <n v="75.409066955412399"/>
    <x v="4"/>
    <x v="0"/>
    <x v="0"/>
    <n v="2.5849625007211561"/>
    <n v="0"/>
  </r>
  <r>
    <x v="27"/>
    <s v="p28-600_100_0_p_a2_r0-2017_09_14_12_11_01.csv"/>
    <n v="-78.311392405063302"/>
    <n v="77.702905778456099"/>
    <n v="0.10126582278481"/>
    <n v="474.188607594936"/>
    <n v="93.482277203894398"/>
    <x v="4"/>
    <x v="0"/>
    <x v="1"/>
    <n v="2.5849625007211561"/>
    <n v="1"/>
  </r>
  <r>
    <x v="27"/>
    <s v="p28-600_100_0_t_a1_r0-2017_09_14_12_18_30.csv"/>
    <n v="-131.4975"/>
    <n v="111.155607860107"/>
    <n v="0.1"/>
    <n v="437.86412499999898"/>
    <n v="127.366951047885"/>
    <x v="4"/>
    <x v="0"/>
    <x v="2"/>
    <n v="2.5849625007211561"/>
    <n v="0"/>
  </r>
  <r>
    <x v="27"/>
    <s v="p28-600_100_0_t_a2_r0-2017_09_14_11_49_30.csv"/>
    <n v="-104.60875"/>
    <n v="112.698903825358"/>
    <n v="0.2"/>
    <n v="518.65712499999995"/>
    <n v="74.650714802233296"/>
    <x v="4"/>
    <x v="0"/>
    <x v="3"/>
    <n v="2.5849625007211561"/>
    <n v="0"/>
  </r>
  <r>
    <x v="27"/>
    <s v="p28-600_50_0_p_a1_r0-2017_09_14_11_57_18.csv"/>
    <n v="-141.40787499999999"/>
    <n v="94.841543121853306"/>
    <n v="0.05"/>
    <n v="513.57024999999999"/>
    <n v="76.937662379601207"/>
    <x v="4"/>
    <x v="1"/>
    <x v="0"/>
    <n v="3.5849625007211565"/>
    <n v="1"/>
  </r>
  <r>
    <x v="27"/>
    <s v="p28-600_50_0_p_a2_r0-2017_09_14_12_08_53.csv"/>
    <n v="-125.46850000000001"/>
    <n v="89.732915729123604"/>
    <n v="7.4999999999999997E-2"/>
    <n v="494.82087499999898"/>
    <n v="97.807317379551804"/>
    <x v="4"/>
    <x v="1"/>
    <x v="1"/>
    <n v="3.5849625007211565"/>
    <n v="1"/>
  </r>
  <r>
    <x v="27"/>
    <s v="p28-600_50_0_t_a1_r0-2017_09_14_12_17_27.csv"/>
    <n v="-112.290632911392"/>
    <n v="108.260698203682"/>
    <n v="2.53164556962025E-2"/>
    <n v="258.81139240506297"/>
    <n v="144.14393123097199"/>
    <x v="4"/>
    <x v="1"/>
    <x v="2"/>
    <n v="3.5849625007211565"/>
    <n v="0"/>
  </r>
  <r>
    <x v="27"/>
    <s v="p28-600_50_0_t_a2_r0-2017_09_14_11_48_26.csv"/>
    <n v="-136.70837499999899"/>
    <n v="95.015985779285401"/>
    <n v="7.4999999999999997E-2"/>
    <n v="491.31912499999902"/>
    <n v="97.006379805579598"/>
    <x v="4"/>
    <x v="1"/>
    <x v="3"/>
    <n v="3.5849625007211565"/>
    <n v="1"/>
  </r>
  <r>
    <x v="28"/>
    <s v="p29-200_100_0_p_a1_r0-2017_09_14_16_36_13.csv"/>
    <n v="-10.3536249999999"/>
    <n v="37.216549787821201"/>
    <n v="0.4"/>
    <n v="187.59649999999999"/>
    <n v="17.958840100351601"/>
    <x v="0"/>
    <x v="0"/>
    <x v="0"/>
    <n v="1"/>
    <n v="0"/>
  </r>
  <r>
    <x v="28"/>
    <s v="p29-200_100_0_p_a2_r0-2017_09_14_17_08_48.csv"/>
    <n v="-9.3943749999999895"/>
    <n v="44.096105974443702"/>
    <n v="0.375"/>
    <n v="186.98174999999901"/>
    <n v="20.323385653908598"/>
    <x v="0"/>
    <x v="0"/>
    <x v="1"/>
    <n v="1"/>
    <n v="0"/>
  </r>
  <r>
    <x v="28"/>
    <s v="p29-200_100_0_t_a1_r0-2017_09_14_16_49_23.csv"/>
    <n v="-10.392249999999899"/>
    <n v="37.780689147201898"/>
    <n v="0.4"/>
    <n v="143.63649999999899"/>
    <n v="53.624709325552502"/>
    <x v="0"/>
    <x v="0"/>
    <x v="2"/>
    <n v="1"/>
    <n v="0"/>
  </r>
  <r>
    <x v="28"/>
    <s v="p29-200_100_0_t_a2_r0-2017_09_14_16_56_01.csv"/>
    <n v="-9.2918749999999992"/>
    <n v="40.826604625346597"/>
    <n v="0.375"/>
    <n v="153.617874999999"/>
    <n v="50.302597166889598"/>
    <x v="0"/>
    <x v="0"/>
    <x v="3"/>
    <n v="1"/>
    <n v="0"/>
  </r>
  <r>
    <x v="28"/>
    <s v="p29-200_50_0_p_a1_r0-2017_09_14_16_42_30.csv"/>
    <n v="-35.504874999999899"/>
    <n v="37.200766490549199"/>
    <n v="0.2"/>
    <n v="185.0615"/>
    <n v="21.599542825022901"/>
    <x v="0"/>
    <x v="1"/>
    <x v="0"/>
    <n v="2"/>
    <n v="0"/>
  </r>
  <r>
    <x v="28"/>
    <s v="p29-200_50_0_p_a2_r0-2017_09_14_17_10_25.csv"/>
    <n v="-15.463636363636301"/>
    <n v="53.869897791582602"/>
    <n v="0.23376623376623301"/>
    <n v="181.441948051948"/>
    <n v="27.112731328680201"/>
    <x v="0"/>
    <x v="1"/>
    <x v="1"/>
    <n v="2"/>
    <n v="0"/>
  </r>
  <r>
    <x v="28"/>
    <s v="p29-200_50_0_t_a1_r0-2017_09_14_16_49_47.csv"/>
    <n v="-32.835749999999997"/>
    <n v="39.339304670234"/>
    <n v="0.25"/>
    <n v="132.43462499999899"/>
    <n v="61.097867248860403"/>
    <x v="0"/>
    <x v="1"/>
    <x v="2"/>
    <n v="2"/>
    <n v="0"/>
  </r>
  <r>
    <x v="28"/>
    <s v="p29-200_50_0_t_a2_r0-2017_09_14_17_01_04.csv"/>
    <n v="-25.9335897435897"/>
    <n v="44.596131428586801"/>
    <n v="0.28205128205128199"/>
    <n v="142.02448717948701"/>
    <n v="55.446345435681401"/>
    <x v="0"/>
    <x v="1"/>
    <x v="3"/>
    <n v="2"/>
    <n v="0"/>
  </r>
  <r>
    <x v="28"/>
    <s v="p29-300_100_0_p_a1_r0-2017_09_14_16_35_39.csv"/>
    <n v="-32.065125000000002"/>
    <n v="68.547314717531904"/>
    <n v="0.26250000000000001"/>
    <n v="277.46199999999999"/>
    <n v="32.5109077234087"/>
    <x v="1"/>
    <x v="0"/>
    <x v="0"/>
    <n v="1.5849625007211563"/>
    <n v="0"/>
  </r>
  <r>
    <x v="28"/>
    <s v="p29-300_100_0_p_a2_r0-2017_09_14_17_09_10.csv"/>
    <n v="-20.361898734177199"/>
    <n v="64.790916363563198"/>
    <n v="0.240506329113924"/>
    <n v="275.30392405063202"/>
    <n v="41.427393689356798"/>
    <x v="1"/>
    <x v="0"/>
    <x v="1"/>
    <n v="1.5849625007211563"/>
    <n v="0"/>
  </r>
  <r>
    <x v="28"/>
    <s v="p29-300_100_0_t_a1_r0-2017_09_14_16_46_53.csv"/>
    <n v="-28.851624999999999"/>
    <n v="63.352123828719201"/>
    <n v="0.35"/>
    <n v="211.461375"/>
    <n v="81.129430321920594"/>
    <x v="1"/>
    <x v="0"/>
    <x v="2"/>
    <n v="1.5849625007211563"/>
    <n v="0"/>
  </r>
  <r>
    <x v="28"/>
    <s v="p29-300_100_0_t_a2_r0-2017_09_14_17_01_29.csv"/>
    <n v="-40.503374999999998"/>
    <n v="53.473321150451902"/>
    <n v="0.27500000000000002"/>
    <n v="215.35287499999899"/>
    <n v="77.660740808882096"/>
    <x v="1"/>
    <x v="0"/>
    <x v="3"/>
    <n v="1.5849625007211563"/>
    <n v="0"/>
  </r>
  <r>
    <x v="28"/>
    <s v="p29-300_50_0_p_a1_r0-2017_09_14_16_41_57.csv"/>
    <n v="-50.303924050632901"/>
    <n v="36.794223212577997"/>
    <n v="5.0632911392405E-2"/>
    <n v="240.25341772151901"/>
    <n v="28.790681548295801"/>
    <x v="1"/>
    <x v="1"/>
    <x v="0"/>
    <n v="2.5849625007211561"/>
    <n v="1"/>
  </r>
  <r>
    <x v="28"/>
    <s v="p29-300_50_0_p_a2_r0-2017_09_14_17_07_22.csv"/>
    <n v="-26.158249999999999"/>
    <n v="40.062124843017202"/>
    <n v="0.2"/>
    <n v="242.787125"/>
    <n v="34.237001701147399"/>
    <x v="1"/>
    <x v="1"/>
    <x v="1"/>
    <n v="2.5849625007211561"/>
    <n v="1"/>
  </r>
  <r>
    <x v="28"/>
    <s v="p29-300_50_0_t_a1_r0-2017_09_14_16_52_10.csv"/>
    <n v="-66.800249999999906"/>
    <n v="61.879335827378597"/>
    <n v="0.13750000000000001"/>
    <n v="206.48750000000001"/>
    <n v="86.232990692367807"/>
    <x v="1"/>
    <x v="1"/>
    <x v="2"/>
    <n v="2.5849625007211561"/>
    <n v="0"/>
  </r>
  <r>
    <x v="28"/>
    <s v="p29-300_50_0_t_a2_r0-2017_09_14_16_58_36.csv"/>
    <n v="-42.331874999999997"/>
    <n v="65.509013179366207"/>
    <n v="0.23749999999999999"/>
    <n v="176.38974999999999"/>
    <n v="90.344901488337996"/>
    <x v="1"/>
    <x v="1"/>
    <x v="3"/>
    <n v="2.5849625007211561"/>
    <n v="0"/>
  </r>
  <r>
    <x v="28"/>
    <s v="p29-400_100_0_p_a1_r0-2017_09_14_16_36_36.csv"/>
    <n v="-48.4441249999999"/>
    <n v="52.997474814696297"/>
    <n v="0.15"/>
    <n v="316.47062499999998"/>
    <n v="51.705536704103302"/>
    <x v="2"/>
    <x v="0"/>
    <x v="0"/>
    <n v="2"/>
    <n v="1"/>
  </r>
  <r>
    <x v="28"/>
    <s v="p29-400_100_0_p_a2_r0-2017_09_14_17_09_43.csv"/>
    <n v="-6.2319480519480503"/>
    <n v="75.637234629769793"/>
    <n v="0.415584415584415"/>
    <n v="343.03675324675299"/>
    <n v="58.363040863282997"/>
    <x v="2"/>
    <x v="0"/>
    <x v="1"/>
    <n v="2"/>
    <n v="0"/>
  </r>
  <r>
    <x v="28"/>
    <s v="p29-400_100_0_t_a1_r0-2017_09_14_16_46_10.csv"/>
    <n v="-102.24850000000001"/>
    <n v="35.005078385142902"/>
    <n v="1.2500000000000001E-2"/>
    <n v="228.29187499999901"/>
    <n v="72.041982084992398"/>
    <x v="2"/>
    <x v="0"/>
    <x v="2"/>
    <n v="2"/>
    <n v="1"/>
  </r>
  <r>
    <x v="28"/>
    <s v="p29-400_100_0_t_a2_r0-2017_09_14_16_57_27.csv"/>
    <n v="-48.274374999999999"/>
    <n v="37.9372191536145"/>
    <n v="8.7499999999999994E-2"/>
    <n v="185.530125"/>
    <n v="49.113239037293901"/>
    <x v="2"/>
    <x v="0"/>
    <x v="3"/>
    <n v="2"/>
    <n v="1"/>
  </r>
  <r>
    <x v="28"/>
    <s v="p29-400_50_0_p_a1_r0-2017_09_14_16_39_26.csv"/>
    <n v="-108.75375"/>
    <n v="26.913619339239698"/>
    <n v="0"/>
    <n v="335.68824999999998"/>
    <n v="39.8715942048659"/>
    <x v="2"/>
    <x v="1"/>
    <x v="0"/>
    <n v="3"/>
    <n v="1"/>
  </r>
  <r>
    <x v="28"/>
    <s v="p29-400_50_0_p_a2_r0-2017_09_14_17_10_48.csv"/>
    <n v="-27.2077631578947"/>
    <n v="67.7203649809599"/>
    <n v="0.157894736842105"/>
    <n v="336.304736842105"/>
    <n v="54.738355562325602"/>
    <x v="2"/>
    <x v="1"/>
    <x v="1"/>
    <n v="3"/>
    <n v="1"/>
  </r>
  <r>
    <x v="28"/>
    <s v="p29-400_50_0_t_a1_r0-2017_09_14_16_45_26.csv"/>
    <n v="-106.797875"/>
    <n v="57.436497362168303"/>
    <n v="3.7499999999999999E-2"/>
    <n v="207.20862500000001"/>
    <n v="92.688074687951996"/>
    <x v="2"/>
    <x v="1"/>
    <x v="2"/>
    <n v="3"/>
    <n v="1"/>
  </r>
  <r>
    <x v="28"/>
    <s v="p29-400_50_0_t_a2_r0-2017_09_14_16_55_17.csv"/>
    <n v="-104.169749999999"/>
    <n v="48.093194320376497"/>
    <n v="2.5000000000000001E-2"/>
    <n v="202.84437500000001"/>
    <n v="78.770860202928901"/>
    <x v="2"/>
    <x v="1"/>
    <x v="3"/>
    <n v="3"/>
    <n v="1"/>
  </r>
  <r>
    <x v="28"/>
    <s v="p29-500_100_0_p_a1_r0-2017_09_14_16_40_10.csv"/>
    <n v="-111.57"/>
    <n v="104.366786632044"/>
    <n v="3.7974683544303799E-2"/>
    <n v="430.404683544303"/>
    <n v="80.091758593004499"/>
    <x v="3"/>
    <x v="0"/>
    <x v="0"/>
    <n v="2.3219280948873622"/>
    <n v="0"/>
  </r>
  <r>
    <x v="28"/>
    <s v="p29-500_100_0_p_a2_r0-2017_09_14_17_05_24.csv"/>
    <n v="-44.471499999999899"/>
    <n v="75.027151820190994"/>
    <n v="0.28749999999999998"/>
    <n v="416.27012499999898"/>
    <n v="76.130827124985103"/>
    <x v="3"/>
    <x v="0"/>
    <x v="1"/>
    <n v="2.3219280948873622"/>
    <n v="1"/>
  </r>
  <r>
    <x v="28"/>
    <s v="p29-500_100_0_t_a1_r0-2017_09_14_16_48_30.csv"/>
    <n v="-99.126582278480996"/>
    <n v="121.139674023403"/>
    <n v="6.3291139240506306E-2"/>
    <n v="310.70037974683498"/>
    <n v="144.167121011929"/>
    <x v="3"/>
    <x v="0"/>
    <x v="2"/>
    <n v="2.3219280948873622"/>
    <n v="0"/>
  </r>
  <r>
    <x v="28"/>
    <s v="p29-500_100_0_t_a2_r0-2017_09_14_17_02_02.csv"/>
    <n v="-85.98"/>
    <n v="102.643200359302"/>
    <n v="0.1125"/>
    <n v="291.89649999999898"/>
    <n v="159.09810786979801"/>
    <x v="3"/>
    <x v="0"/>
    <x v="3"/>
    <n v="2.3219280948873622"/>
    <n v="0"/>
  </r>
  <r>
    <x v="28"/>
    <s v="p29-500_50_0_p_a1_r0-2017_09_14_16_41_02.csv"/>
    <n v="-150.48650000000001"/>
    <n v="74.192690241357298"/>
    <n v="3.7499999999999999E-2"/>
    <n v="380.73037499999901"/>
    <n v="114.835200868938"/>
    <x v="3"/>
    <x v="1"/>
    <x v="0"/>
    <n v="3.3219280948873626"/>
    <n v="1"/>
  </r>
  <r>
    <x v="28"/>
    <s v="p29-500_50_0_p_a2_r0-2017_09_14_17_07_55.csv"/>
    <n v="-39.4160526315789"/>
    <n v="85.529220000488493"/>
    <n v="0.13157894736842099"/>
    <n v="396.34"/>
    <n v="84.185185610746203"/>
    <x v="3"/>
    <x v="1"/>
    <x v="1"/>
    <n v="3.3219280948873626"/>
    <n v="1"/>
  </r>
  <r>
    <x v="28"/>
    <s v="p29-500_50_0_t_a1_r0-2017_09_14_16_51_14.csv"/>
    <n v="-130.27349999999899"/>
    <n v="107.30829073398699"/>
    <n v="1.2500000000000001E-2"/>
    <n v="300.65687500000001"/>
    <n v="149.73429262859"/>
    <x v="3"/>
    <x v="1"/>
    <x v="2"/>
    <n v="3.3219280948873626"/>
    <n v="0"/>
  </r>
  <r>
    <x v="28"/>
    <s v="p29-500_50_0_t_a2_r0-2017_09_14_16_59_09.csv"/>
    <n v="-122.69775"/>
    <n v="77.202861556016799"/>
    <n v="0.05"/>
    <n v="250.42012500000001"/>
    <n v="130.78307362282899"/>
    <x v="3"/>
    <x v="1"/>
    <x v="3"/>
    <n v="3.3219280948873626"/>
    <n v="1"/>
  </r>
  <r>
    <x v="28"/>
    <s v="p29-600_100_0_p_a1_r0-2017_09_14_16_38_23.csv"/>
    <n v="-85.394556962025305"/>
    <n v="154.783996979682"/>
    <n v="3.7974683544303799E-2"/>
    <n v="519.82835443037902"/>
    <n v="76.3612534365827"/>
    <x v="4"/>
    <x v="0"/>
    <x v="0"/>
    <n v="2.5849625007211561"/>
    <n v="0"/>
  </r>
  <r>
    <x v="28"/>
    <s v="p29-600_100_0_p_a2_r0-2017_09_14_17_11_33.csv"/>
    <n v="-77.142567567567497"/>
    <n v="130.69311130816101"/>
    <n v="0.135135135135135"/>
    <n v="531.88567567567497"/>
    <n v="95.277736474932595"/>
    <x v="4"/>
    <x v="0"/>
    <x v="1"/>
    <n v="2.5849625007211561"/>
    <n v="0"/>
  </r>
  <r>
    <x v="28"/>
    <s v="p29-600_100_0_t_a1_r0-2017_09_14_16_47_27.csv"/>
    <n v="-57.008374999999901"/>
    <n v="160.64088883627699"/>
    <n v="3.7499999999999999E-2"/>
    <n v="343.95912499999901"/>
    <n v="181.92608012729801"/>
    <x v="4"/>
    <x v="0"/>
    <x v="2"/>
    <n v="2.5849625007211561"/>
    <n v="0"/>
  </r>
  <r>
    <x v="28"/>
    <s v="p29-600_100_0_t_a2_r0-2017_09_14_16_56_24.csv"/>
    <n v="-150.04692307692301"/>
    <n v="111.84868314513901"/>
    <n v="0"/>
    <n v="365.66076923076901"/>
    <n v="151.50255113168299"/>
    <x v="4"/>
    <x v="0"/>
    <x v="3"/>
    <n v="2.5849625007211561"/>
    <n v="0"/>
  </r>
  <r>
    <x v="28"/>
    <s v="p29-600_50_0_p_a1_r0-2017_09_14_16_37_19.csv"/>
    <n v="-147.93525"/>
    <n v="73.584344818972795"/>
    <n v="2.5000000000000001E-2"/>
    <n v="487.60825"/>
    <n v="72.404376072427397"/>
    <x v="4"/>
    <x v="1"/>
    <x v="0"/>
    <n v="3.5849625007211565"/>
    <n v="1"/>
  </r>
  <r>
    <x v="28"/>
    <s v="p29-600_50_0_p_a2_r0-2017_09_14_17_06_18.csv"/>
    <n v="-107.104050632911"/>
    <n v="113.81220648778201"/>
    <n v="8.8607594936708806E-2"/>
    <n v="515.47708860759496"/>
    <n v="90.479050084436693"/>
    <x v="4"/>
    <x v="1"/>
    <x v="1"/>
    <n v="3.5849625007211565"/>
    <n v="0"/>
  </r>
  <r>
    <x v="28"/>
    <s v="p29-600_50_0_t_a1_r0-2017_09_14_16_50_11.csv"/>
    <n v="-125.186375"/>
    <n v="84.714620317920094"/>
    <n v="0.05"/>
    <n v="433.10225000000003"/>
    <n v="115.32259732999999"/>
    <x v="4"/>
    <x v="1"/>
    <x v="2"/>
    <n v="3.5849625007211565"/>
    <n v="1"/>
  </r>
  <r>
    <x v="28"/>
    <s v="p29-600_50_0_t_a2_r0-2017_09_14_17_00_02.csv"/>
    <n v="-101.86024999999999"/>
    <n v="91.573250187691201"/>
    <n v="0.1125"/>
    <n v="226.73012499999999"/>
    <n v="135.17965829308099"/>
    <x v="4"/>
    <x v="1"/>
    <x v="3"/>
    <n v="3.5849625007211565"/>
    <n v="1"/>
  </r>
  <r>
    <x v="29"/>
    <s v="p30-200_100_0_p_a1_r0-2017_09_15_10_37_43.csv"/>
    <n v="-2.7513749999999999"/>
    <n v="45.649876772663603"/>
    <n v="0.38750000000000001"/>
    <n v="173.967874999999"/>
    <n v="32.667664428825802"/>
    <x v="0"/>
    <x v="0"/>
    <x v="0"/>
    <n v="1"/>
    <n v="0"/>
  </r>
  <r>
    <x v="29"/>
    <s v="p30-200_100_0_p_a2_r0-2017_09_15_10_28_26.csv"/>
    <n v="-21.568974358974302"/>
    <n v="40.339307088545198"/>
    <n v="0.21794871794871701"/>
    <n v="187.98230769230699"/>
    <n v="21.814560588031899"/>
    <x v="0"/>
    <x v="0"/>
    <x v="1"/>
    <n v="1"/>
    <n v="0"/>
  </r>
  <r>
    <x v="29"/>
    <s v="p30-200_100_0_t_a1_r0-2017_09_15_10_17_09.csv"/>
    <n v="-7.6423749999999897"/>
    <n v="42.344507738423097"/>
    <n v="0.36249999999999999"/>
    <n v="131.73899999999901"/>
    <n v="51.052839578225203"/>
    <x v="0"/>
    <x v="0"/>
    <x v="2"/>
    <n v="1"/>
    <n v="0"/>
  </r>
  <r>
    <x v="29"/>
    <s v="p30-200_100_0_t_a2_r0-2017_09_15_10_42_31.csv"/>
    <n v="47.166125000000001"/>
    <n v="32.904719551066997"/>
    <n v="0.88749999999999996"/>
    <n v="95.209374999999994"/>
    <n v="29.5148237053751"/>
    <x v="0"/>
    <x v="0"/>
    <x v="3"/>
    <n v="1"/>
    <n v="1"/>
  </r>
  <r>
    <x v="29"/>
    <s v="p30-200_50_0_p_a1_r0-2017_09_15_10_37_20.csv"/>
    <n v="-5.851375"/>
    <n v="54.054461257692402"/>
    <n v="0.33750000000000002"/>
    <n v="174.34875"/>
    <n v="35.391994199783298"/>
    <x v="0"/>
    <x v="1"/>
    <x v="0"/>
    <n v="2"/>
    <n v="0"/>
  </r>
  <r>
    <x v="29"/>
    <s v="p30-200_50_0_p_a2_r0-2017_09_15_10_24_27.csv"/>
    <n v="-5.2137974683544304"/>
    <n v="58.311327672642797"/>
    <n v="0.215189873417721"/>
    <n v="165.08240506329099"/>
    <n v="39.8374589708435"/>
    <x v="0"/>
    <x v="1"/>
    <x v="1"/>
    <n v="2"/>
    <n v="0"/>
  </r>
  <r>
    <x v="29"/>
    <s v="p30-200_50_0_t_a1_r0-2017_09_15_10_12_17.csv"/>
    <n v="-26.827124999999999"/>
    <n v="46.806205549952097"/>
    <n v="0.26250000000000001"/>
    <n v="139.19149999999999"/>
    <n v="60.704346881010103"/>
    <x v="0"/>
    <x v="1"/>
    <x v="2"/>
    <n v="2"/>
    <n v="0"/>
  </r>
  <r>
    <x v="29"/>
    <s v="p30-200_50_0_t_a2_r0-2017_09_15_10_47_13.csv"/>
    <n v="-6.0689610389610298"/>
    <n v="57.610203902830897"/>
    <n v="0.207792207792207"/>
    <n v="141.12649350649301"/>
    <n v="51.9009244910837"/>
    <x v="0"/>
    <x v="1"/>
    <x v="3"/>
    <n v="2"/>
    <n v="0"/>
  </r>
  <r>
    <x v="29"/>
    <s v="p30-300_100_0_p_a1_r0-2017_09_15_10_34_06.csv"/>
    <n v="-23.444499999999898"/>
    <n v="62.271943078323801"/>
    <n v="0.35"/>
    <n v="276.04612499999899"/>
    <n v="33.226151277786798"/>
    <x v="1"/>
    <x v="0"/>
    <x v="0"/>
    <n v="1.5849625007211563"/>
    <n v="0"/>
  </r>
  <r>
    <x v="29"/>
    <s v="p30-300_100_0_p_a2_r0-2017_09_15_10_27_53.csv"/>
    <n v="-37.184125000000002"/>
    <n v="58.978761340285601"/>
    <n v="0.26250000000000001"/>
    <n v="272.837875"/>
    <n v="35.2966122557728"/>
    <x v="1"/>
    <x v="0"/>
    <x v="1"/>
    <n v="1.5849625007211563"/>
    <n v="0"/>
  </r>
  <r>
    <x v="29"/>
    <s v="p30-300_100_0_t_a1_r0-2017_09_15_10_15_39.csv"/>
    <n v="-1.3559999999999901"/>
    <n v="27.507512864670201"/>
    <n v="0.47499999999999998"/>
    <n v="100.009249999999"/>
    <n v="25.682381157858"/>
    <x v="1"/>
    <x v="0"/>
    <x v="2"/>
    <n v="1.5849625007211563"/>
    <n v="1"/>
  </r>
  <r>
    <x v="29"/>
    <s v="p30-300_100_0_t_a2_r0-2017_09_15_10_42_54.csv"/>
    <n v="4.7573749999999997"/>
    <n v="42.444613578867397"/>
    <n v="0.6"/>
    <n v="141.62575000000001"/>
    <n v="55.599829940724597"/>
    <x v="1"/>
    <x v="0"/>
    <x v="3"/>
    <n v="1.5849625007211563"/>
    <n v="1"/>
  </r>
  <r>
    <x v="29"/>
    <s v="p30-300_50_0_p_a1_r0-2017_09_15_10_34_39.csv"/>
    <n v="-53.935250000000003"/>
    <n v="57.756661238661401"/>
    <n v="0.2"/>
    <n v="275.38312500000001"/>
    <n v="32.835631926070398"/>
    <x v="1"/>
    <x v="1"/>
    <x v="0"/>
    <n v="2.5849625007211561"/>
    <n v="0"/>
  </r>
  <r>
    <x v="29"/>
    <s v="p30-300_50_0_p_a2_r0-2017_09_15_10_23_08.csv"/>
    <n v="-12.087875"/>
    <n v="58.665334966523197"/>
    <n v="0.33750000000000002"/>
    <n v="227.0205"/>
    <n v="50.743174193678499"/>
    <x v="1"/>
    <x v="1"/>
    <x v="1"/>
    <n v="2.5849625007211561"/>
    <n v="0"/>
  </r>
  <r>
    <x v="29"/>
    <s v="p30-300_50_0_t_a1_r0-2017_09_15_10_13_36.csv"/>
    <n v="-36.171125000000004"/>
    <n v="49.986825714225702"/>
    <n v="0.2"/>
    <n v="136.49549999999999"/>
    <n v="74.645076225763205"/>
    <x v="1"/>
    <x v="1"/>
    <x v="2"/>
    <n v="2.5849625007211561"/>
    <n v="1"/>
  </r>
  <r>
    <x v="29"/>
    <s v="p30-300_50_0_t_a2_r0-2017_09_15_10_47_37.csv"/>
    <n v="22.299240506329099"/>
    <n v="24.2134345893564"/>
    <n v="0.70886075949367"/>
    <n v="137.60101265822701"/>
    <n v="18.600737061409301"/>
    <x v="1"/>
    <x v="1"/>
    <x v="3"/>
    <n v="2.5849625007211561"/>
    <n v="1"/>
  </r>
  <r>
    <x v="29"/>
    <s v="p30-400_100_0_p_a1_r0-2017_09_15_10_38_08.csv"/>
    <n v="-58.889249999999898"/>
    <n v="69.7789852995692"/>
    <n v="0.28749999999999998"/>
    <n v="375.22025000000002"/>
    <n v="36.853124052615897"/>
    <x v="2"/>
    <x v="0"/>
    <x v="0"/>
    <n v="2"/>
    <n v="1"/>
  </r>
  <r>
    <x v="29"/>
    <s v="p30-400_100_0_p_a2_r0-2017_09_15_10_23_43.csv"/>
    <n v="-25.3831249999999"/>
    <n v="72.822243263884502"/>
    <n v="0.38750000000000001"/>
    <n v="321.68237499999901"/>
    <n v="63.522925984319798"/>
    <x v="2"/>
    <x v="0"/>
    <x v="1"/>
    <n v="2"/>
    <n v="0"/>
  </r>
  <r>
    <x v="29"/>
    <s v="p30-400_100_0_t_a1_r0-2017_09_15_10_14_55.csv"/>
    <n v="-3.7883749999999998"/>
    <n v="28.196494748627401"/>
    <n v="0.47499999999999998"/>
    <n v="103.431625"/>
    <n v="23.965367274660601"/>
    <x v="2"/>
    <x v="0"/>
    <x v="2"/>
    <n v="2"/>
    <n v="1"/>
  </r>
  <r>
    <x v="29"/>
    <s v="p30-400_100_0_t_a2_r0-2017_09_15_10_46_30.csv"/>
    <n v="10.955"/>
    <n v="36.576391600320498"/>
    <n v="0.6875"/>
    <n v="171.05275"/>
    <n v="43.289742057876701"/>
    <x v="2"/>
    <x v="0"/>
    <x v="3"/>
    <n v="2"/>
    <n v="1"/>
  </r>
  <r>
    <x v="29"/>
    <s v="p30-400_50_0_p_a1_r0-2017_09_15_10_33_21.csv"/>
    <n v="-68.198961038961002"/>
    <n v="79.124131715297693"/>
    <n v="9.0909090909090898E-2"/>
    <n v="339.59155844155799"/>
    <n v="62.967228336051903"/>
    <x v="2"/>
    <x v="1"/>
    <x v="0"/>
    <n v="3"/>
    <n v="0"/>
  </r>
  <r>
    <x v="29"/>
    <s v="p30-400_50_0_p_a2_r0-2017_09_15_10_21_30.csv"/>
    <n v="18.909374999999901"/>
    <n v="33.3627286183156"/>
    <n v="0.625"/>
    <n v="240.45499999999899"/>
    <n v="23.313412234162499"/>
    <x v="2"/>
    <x v="1"/>
    <x v="1"/>
    <n v="3"/>
    <n v="1"/>
  </r>
  <r>
    <x v="29"/>
    <s v="p30-400_50_0_t_a1_r0-2017_09_15_10_14_08.csv"/>
    <n v="-20.111249999999998"/>
    <n v="27.195857881991799"/>
    <n v="0.26250000000000001"/>
    <n v="91.187999999999903"/>
    <n v="14.410273973800701"/>
    <x v="2"/>
    <x v="1"/>
    <x v="2"/>
    <n v="3"/>
    <n v="1"/>
  </r>
  <r>
    <x v="29"/>
    <s v="p30-400_50_0_t_a2_r0-2017_09_15_10_43_27.csv"/>
    <n v="2.95050632911392"/>
    <n v="42.1049397835219"/>
    <n v="0.60759493670886"/>
    <n v="145.546329113924"/>
    <n v="44.300786008320102"/>
    <x v="2"/>
    <x v="1"/>
    <x v="3"/>
    <n v="3"/>
    <n v="1"/>
  </r>
  <r>
    <x v="29"/>
    <s v="p30-500_100_0_p_a1_r0-2017_09_15_10_32_29.csv"/>
    <n v="-79.98075"/>
    <n v="104.224208197699"/>
    <n v="0.1875"/>
    <n v="455.13399999999899"/>
    <n v="59.528071058955"/>
    <x v="3"/>
    <x v="0"/>
    <x v="0"/>
    <n v="2.3219280948873622"/>
    <n v="0"/>
  </r>
  <r>
    <x v="29"/>
    <s v="p30-500_100_0_p_a2_r0-2017_09_15_10_26_59.csv"/>
    <n v="-51.3101265822784"/>
    <n v="93.834110616416297"/>
    <n v="0.291139240506329"/>
    <n v="401.727088607594"/>
    <n v="77.441264016907994"/>
    <x v="3"/>
    <x v="0"/>
    <x v="1"/>
    <n v="2.3219280948873622"/>
    <n v="0"/>
  </r>
  <r>
    <x v="29"/>
    <s v="p30-500_100_0_t_a1_r0-2017_09_15_10_12_41.csv"/>
    <n v="-21.9291249999999"/>
    <n v="39.115079898734301"/>
    <n v="0.25"/>
    <n v="130.82974999999999"/>
    <n v="36.008234196326498"/>
    <x v="3"/>
    <x v="0"/>
    <x v="2"/>
    <n v="2.3219280948873622"/>
    <n v="1"/>
  </r>
  <r>
    <x v="29"/>
    <s v="p30-500_100_0_t_a2_r0-2017_09_15_10_48_10.csv"/>
    <n v="1.91275"/>
    <n v="25.430869527751099"/>
    <n v="0.57499999999999996"/>
    <n v="166.41037499999999"/>
    <n v="38.093237669032199"/>
    <x v="3"/>
    <x v="0"/>
    <x v="3"/>
    <n v="2.3219280948873622"/>
    <n v="1"/>
  </r>
  <r>
    <x v="29"/>
    <s v="p30-500_50_0_p_a1_r0-2017_09_15_10_31_33.csv"/>
    <n v="-45.016329113924002"/>
    <n v="56.635773128977398"/>
    <n v="0.151898734177215"/>
    <n v="324.85037974683502"/>
    <n v="59.644788061437197"/>
    <x v="3"/>
    <x v="1"/>
    <x v="0"/>
    <n v="3.3219280948873626"/>
    <n v="1"/>
  </r>
  <r>
    <x v="29"/>
    <s v="p30-500_50_0_p_a2_r0-2017_09_15_10_22_15.csv"/>
    <n v="-29.249500000000001"/>
    <n v="64.196963146631703"/>
    <n v="0.22500000000000001"/>
    <n v="339.84174999999902"/>
    <n v="55.897592541517298"/>
    <x v="3"/>
    <x v="1"/>
    <x v="1"/>
    <n v="3.3219280948873626"/>
    <n v="1"/>
  </r>
  <r>
    <x v="29"/>
    <s v="p30-500_50_0_t_a1_r0-2017_09_15_10_16_14.csv"/>
    <n v="-27.685374999999901"/>
    <n v="25.642485446215499"/>
    <n v="0.15"/>
    <n v="83.394125000000003"/>
    <n v="19.106812246797599"/>
    <x v="3"/>
    <x v="1"/>
    <x v="2"/>
    <n v="3.3219280948873626"/>
    <n v="1"/>
  </r>
  <r>
    <x v="29"/>
    <s v="p30-500_50_0_t_a2_r0-2017_09_15_10_41_36.csv"/>
    <n v="9.4681250000000006"/>
    <n v="31.446819596492901"/>
    <n v="0.5625"/>
    <n v="143.77999999999901"/>
    <n v="48.531404703552496"/>
    <x v="3"/>
    <x v="1"/>
    <x v="3"/>
    <n v="3.3219280948873626"/>
    <n v="1"/>
  </r>
  <r>
    <x v="29"/>
    <s v="p30-600_100_0_p_a1_r0-2017_09_15_10_35_12.csv"/>
    <n v="-95.879000000000005"/>
    <n v="128.55712711281299"/>
    <n v="0.15"/>
    <n v="566.45949999999903"/>
    <n v="55.156568736189499"/>
    <x v="4"/>
    <x v="0"/>
    <x v="0"/>
    <n v="2.5849625007211561"/>
    <n v="0"/>
  </r>
  <r>
    <x v="29"/>
    <s v="p30-600_100_0_p_a2_r0-2017_09_15_10_25_55.csv"/>
    <n v="-45.34375"/>
    <n v="102.186114117513"/>
    <n v="0.16250000000000001"/>
    <n v="470.38687499999901"/>
    <n v="85.696786558682405"/>
    <x v="4"/>
    <x v="0"/>
    <x v="1"/>
    <n v="2.5849625007211561"/>
    <n v="1"/>
  </r>
  <r>
    <x v="29"/>
    <s v="p30-600_100_0_t_a1_r0-2017_09_15_10_17_32.csv"/>
    <n v="-44.775999999999897"/>
    <n v="39.4297523958748"/>
    <n v="8.7499999999999994E-2"/>
    <n v="147.95837499999999"/>
    <n v="48.449511954294998"/>
    <x v="4"/>
    <x v="0"/>
    <x v="2"/>
    <n v="2.5849625007211561"/>
    <n v="1"/>
  </r>
  <r>
    <x v="29"/>
    <s v="p30-600_100_0_t_a2_r0-2017_09_15_10_44_23.csv"/>
    <n v="-1.8847499999999999"/>
    <n v="36.400556828673601"/>
    <n v="0.5"/>
    <n v="171.51925"/>
    <n v="61.637050257434403"/>
    <x v="4"/>
    <x v="0"/>
    <x v="3"/>
    <n v="2.5849625007211561"/>
    <n v="1"/>
  </r>
  <r>
    <x v="29"/>
    <s v="p30-600_50_0_p_a1_r0-2017_09_15_10_36_16.csv"/>
    <n v="-76.841250000000002"/>
    <n v="133.87985387442501"/>
    <n v="0.1"/>
    <n v="577.82187499999895"/>
    <n v="36.154346180429997"/>
    <x v="4"/>
    <x v="1"/>
    <x v="0"/>
    <n v="3.5849625007211565"/>
    <n v="0"/>
  </r>
  <r>
    <x v="29"/>
    <s v="p30-600_50_0_p_a2_r0-2017_09_15_10_24_50.csv"/>
    <n v="-12.6222499999999"/>
    <n v="61.1386289299776"/>
    <n v="0.32500000000000001"/>
    <n v="367.703499999999"/>
    <n v="62.149884032474198"/>
    <x v="4"/>
    <x v="1"/>
    <x v="1"/>
    <n v="3.5849625007211565"/>
    <n v="1"/>
  </r>
  <r>
    <x v="29"/>
    <s v="p30-600_50_0_t_a1_r0-2017_09_15_10_11_01.csv"/>
    <n v="-70.1532499999999"/>
    <n v="103.487047942906"/>
    <n v="0.05"/>
    <n v="191.78662499999999"/>
    <n v="130.033249862715"/>
    <x v="4"/>
    <x v="1"/>
    <x v="2"/>
    <n v="3.5849625007211565"/>
    <n v="1"/>
  </r>
  <r>
    <x v="29"/>
    <s v="p30-600_50_0_t_a2_r0-2017_09_15_10_45_26.csv"/>
    <n v="14.188750000000001"/>
    <n v="48.273742458374798"/>
    <n v="0.36249999999999999"/>
    <n v="220.66312499999901"/>
    <n v="93.309795219925107"/>
    <x v="4"/>
    <x v="1"/>
    <x v="3"/>
    <n v="3.5849625007211565"/>
    <n v="1"/>
  </r>
  <r>
    <x v="30"/>
    <s v="p31-200_100_0_p_a1_r0-2017_09_15_14_12_48.csv"/>
    <n v="-9.7953749999999893"/>
    <n v="22.0681932282499"/>
    <n v="0.32500000000000001"/>
    <n v="167.11212499999999"/>
    <n v="21.771255860293699"/>
    <x v="0"/>
    <x v="0"/>
    <x v="0"/>
    <n v="1"/>
    <n v="1"/>
  </r>
  <r>
    <x v="30"/>
    <s v="p31-200_100_0_p_a2_r0-2017_09_15_13_43_01.csv"/>
    <n v="15.597375"/>
    <n v="18.780681613279501"/>
    <n v="0.8"/>
    <n v="177.83625000000001"/>
    <n v="16.183181344763401"/>
    <x v="0"/>
    <x v="0"/>
    <x v="1"/>
    <n v="1"/>
    <n v="1"/>
  </r>
  <r>
    <x v="30"/>
    <s v="p31-200_100_0_t_a1_r0-2017_09_15_14_03_37.csv"/>
    <n v="-9.0368749999999896"/>
    <n v="30.881552162810301"/>
    <n v="0.32500000000000001"/>
    <n v="119.409624999999"/>
    <n v="41.246112102953099"/>
    <x v="0"/>
    <x v="0"/>
    <x v="2"/>
    <n v="1"/>
    <n v="1"/>
  </r>
  <r>
    <x v="30"/>
    <s v="p31-200_100_0_t_a2_r0-2017_09_15_13_55_58.csv"/>
    <n v="-4.4307894736842099"/>
    <n v="35.721991080357597"/>
    <n v="0.40789473684210498"/>
    <n v="123.842894736842"/>
    <n v="47.622241757833599"/>
    <x v="0"/>
    <x v="0"/>
    <x v="3"/>
    <n v="1"/>
    <n v="0"/>
  </r>
  <r>
    <x v="30"/>
    <s v="p31-200_50_0_p_a1_r0-2017_09_15_14_13_10.csv"/>
    <n v="-3.4382499999999898"/>
    <n v="24.308369791853501"/>
    <n v="0.47499999999999998"/>
    <n v="137.19412500000001"/>
    <n v="25.7945702471348"/>
    <x v="0"/>
    <x v="1"/>
    <x v="0"/>
    <n v="2"/>
    <n v="1"/>
  </r>
  <r>
    <x v="30"/>
    <s v="p31-200_50_0_p_a2_r0-2017_09_15_13_41_55.csv"/>
    <n v="-1.51449999999999"/>
    <n v="24.9667939421544"/>
    <n v="0.45"/>
    <n v="172.30425"/>
    <n v="18.3539602521499"/>
    <x v="0"/>
    <x v="1"/>
    <x v="1"/>
    <n v="2"/>
    <n v="1"/>
  </r>
  <r>
    <x v="30"/>
    <s v="p31-200_50_0_t_a1_r0-2017_09_15_14_00_48.csv"/>
    <n v="3.7204999999999901"/>
    <n v="14.4022663060366"/>
    <n v="0.63749999999999996"/>
    <n v="57.669124999999902"/>
    <n v="7.4234712557115099"/>
    <x v="0"/>
    <x v="1"/>
    <x v="2"/>
    <n v="2"/>
    <n v="1"/>
  </r>
  <r>
    <x v="30"/>
    <s v="p31-200_50_0_t_a2_r0-2017_09_15_13_57_24.csv"/>
    <n v="-1.72987012987012"/>
    <n v="19.941326630275601"/>
    <n v="0.54545454545454497"/>
    <n v="69.060389610389606"/>
    <n v="11.9612236529869"/>
    <x v="0"/>
    <x v="1"/>
    <x v="3"/>
    <n v="2"/>
    <n v="1"/>
  </r>
  <r>
    <x v="30"/>
    <s v="p31-300_100_0_p_a1_r0-2017_09_15_14_17_03.csv"/>
    <n v="-21.320625"/>
    <n v="24.0022705875793"/>
    <n v="0.16250000000000001"/>
    <n v="226.328125"/>
    <n v="23.2566118605951"/>
    <x v="1"/>
    <x v="0"/>
    <x v="0"/>
    <n v="1.5849625007211563"/>
    <n v="1"/>
  </r>
  <r>
    <x v="30"/>
    <s v="p31-300_100_0_p_a2_r0-2017_09_15_13_46_27.csv"/>
    <n v="-0.67500000000000004"/>
    <n v="19.558103883045501"/>
    <n v="0.52500000000000002"/>
    <n v="247.002499999999"/>
    <n v="18.908466589070599"/>
    <x v="1"/>
    <x v="0"/>
    <x v="1"/>
    <n v="1.5849625007211563"/>
    <n v="1"/>
  </r>
  <r>
    <x v="30"/>
    <s v="p31-300_100_0_t_a1_r0-2017_09_15_14_04_00.csv"/>
    <n v="-32.604875"/>
    <n v="41.294913457765801"/>
    <n v="0.2"/>
    <n v="143.42162500000001"/>
    <n v="62.162084775282203"/>
    <x v="1"/>
    <x v="0"/>
    <x v="2"/>
    <n v="1.5849625007211563"/>
    <n v="1"/>
  </r>
  <r>
    <x v="30"/>
    <s v="p31-300_100_0_t_a2_r0-2017_09_15_13_52_14.csv"/>
    <n v="-9.3041772151898705"/>
    <n v="20.579877760249701"/>
    <n v="0.367088607594936"/>
    <n v="120.218860759493"/>
    <n v="22.148488246684501"/>
    <x v="1"/>
    <x v="0"/>
    <x v="3"/>
    <n v="1.5849625007211563"/>
    <n v="1"/>
  </r>
  <r>
    <x v="30"/>
    <s v="p31-300_50_0_p_a1_r0-2017_09_15_14_10_30.csv"/>
    <n v="-37.812624999999997"/>
    <n v="20.3609849186962"/>
    <n v="2.5000000000000001E-2"/>
    <n v="218.89625000000001"/>
    <n v="20.508514230375098"/>
    <x v="1"/>
    <x v="1"/>
    <x v="0"/>
    <n v="2.5849625007211561"/>
    <n v="1"/>
  </r>
  <r>
    <x v="30"/>
    <s v="p31-300_50_0_p_a2_r0-2017_09_15_13_45_00.csv"/>
    <n v="-14.3473493975903"/>
    <n v="31.295760792425401"/>
    <n v="0.33734939759036098"/>
    <n v="235.36180722891501"/>
    <n v="27.258760198829599"/>
    <x v="1"/>
    <x v="1"/>
    <x v="1"/>
    <n v="2.5849625007211561"/>
    <n v="1"/>
  </r>
  <r>
    <x v="30"/>
    <s v="p31-300_50_0_t_a1_r0-2017_09_15_14_06_17.csv"/>
    <n v="-15.279875000000001"/>
    <n v="24.252190287361099"/>
    <n v="0.3125"/>
    <n v="68.361500000000007"/>
    <n v="18.433602272751699"/>
    <x v="1"/>
    <x v="1"/>
    <x v="2"/>
    <n v="2.5849625007211561"/>
    <n v="1"/>
  </r>
  <r>
    <x v="30"/>
    <s v="p31-300_50_0_t_a2_r0-2017_09_15_13_57_46.csv"/>
    <n v="-27.812799999999999"/>
    <n v="36.670224999218803"/>
    <n v="0.16"/>
    <n v="96.794799999999995"/>
    <n v="48.021206047884"/>
    <x v="1"/>
    <x v="1"/>
    <x v="3"/>
    <n v="2.5849625007211561"/>
    <n v="1"/>
  </r>
  <r>
    <x v="30"/>
    <s v="p31-400_100_0_p_a1_r0-2017_09_15_14_16_21.csv"/>
    <n v="1.2631250000000001"/>
    <n v="24.062840573888501"/>
    <n v="0.48749999999999999"/>
    <n v="253.101249999999"/>
    <n v="24.073494364913"/>
    <x v="2"/>
    <x v="0"/>
    <x v="0"/>
    <n v="2"/>
    <n v="1"/>
  </r>
  <r>
    <x v="30"/>
    <s v="p31-400_100_0_p_a2_r0-2017_09_15_13_42_18.csv"/>
    <n v="25.329249999999998"/>
    <n v="23.139250731981299"/>
    <n v="0.88749999999999996"/>
    <n v="301.07112499999897"/>
    <n v="20.598761188099999"/>
    <x v="2"/>
    <x v="0"/>
    <x v="1"/>
    <n v="2"/>
    <n v="1"/>
  </r>
  <r>
    <x v="30"/>
    <s v="p31-400_100_0_t_a1_r0-2017_09_15_14_02_55.csv"/>
    <n v="0.86699999999999999"/>
    <n v="24.372456041605599"/>
    <n v="0.48749999999999999"/>
    <n v="96.753999999999905"/>
    <n v="23.805174836576999"/>
    <x v="2"/>
    <x v="0"/>
    <x v="2"/>
    <n v="2"/>
    <n v="1"/>
  </r>
  <r>
    <x v="30"/>
    <s v="p31-400_100_0_t_a2_r0-2017_09_15_13_53_29.csv"/>
    <n v="-4.3414285714285699"/>
    <n v="26.619755563695001"/>
    <n v="0.46753246753246702"/>
    <n v="115.75922077922"/>
    <n v="29.709199404611098"/>
    <x v="2"/>
    <x v="0"/>
    <x v="3"/>
    <n v="2"/>
    <n v="1"/>
  </r>
  <r>
    <x v="30"/>
    <s v="p31-400_50_0_p_a1_r0-2017_09_15_14_12_05.csv"/>
    <n v="-6.3998749999999998"/>
    <n v="29.076563349790401"/>
    <n v="0.41249999999999998"/>
    <n v="241.37224999999901"/>
    <n v="28.151048247578601"/>
    <x v="2"/>
    <x v="1"/>
    <x v="0"/>
    <n v="3"/>
    <n v="1"/>
  </r>
  <r>
    <x v="30"/>
    <s v="p31-400_50_0_p_a2_r0-2017_09_15_13_44_17.csv"/>
    <n v="13.188749999999899"/>
    <n v="19.287026752133102"/>
    <n v="0.75"/>
    <n v="255.54637500000001"/>
    <n v="18.992341103965401"/>
    <x v="2"/>
    <x v="1"/>
    <x v="1"/>
    <n v="3"/>
    <n v="1"/>
  </r>
  <r>
    <x v="30"/>
    <s v="p31-400_50_0_t_a1_r0-2017_09_15_14_01_10.csv"/>
    <n v="-35.132125000000002"/>
    <n v="48.431635107999099"/>
    <n v="0.22500000000000001"/>
    <n v="102.764249999999"/>
    <n v="75.325548417767905"/>
    <x v="2"/>
    <x v="1"/>
    <x v="2"/>
    <n v="3"/>
    <n v="1"/>
  </r>
  <r>
    <x v="30"/>
    <s v="p31-400_50_0_t_a2_r0-2017_09_15_13_52_47.csv"/>
    <n v="-6.5461038961038902"/>
    <n v="23.505461048575199"/>
    <n v="0.48051948051948001"/>
    <n v="80.5364935064935"/>
    <n v="18.762596652890199"/>
    <x v="2"/>
    <x v="1"/>
    <x v="3"/>
    <n v="3"/>
    <n v="1"/>
  </r>
  <r>
    <x v="30"/>
    <s v="p31-500_100_0_p_a1_r0-2017_09_15_14_15_28.csv"/>
    <n v="-14.972624999999899"/>
    <n v="86.329228722718099"/>
    <n v="0.3"/>
    <n v="335.36149999999998"/>
    <n v="74.838589596210298"/>
    <x v="3"/>
    <x v="0"/>
    <x v="0"/>
    <n v="2.3219280948873622"/>
    <n v="1"/>
  </r>
  <r>
    <x v="30"/>
    <s v="p31-500_100_0_p_a2_r0-2017_09_15_13_45_33.csv"/>
    <n v="-18.573124999999902"/>
    <n v="50.430016349237597"/>
    <n v="0.45"/>
    <n v="382.31337499999898"/>
    <n v="58.166577902257302"/>
    <x v="3"/>
    <x v="0"/>
    <x v="1"/>
    <n v="2.3219280948873622"/>
    <n v="1"/>
  </r>
  <r>
    <x v="30"/>
    <s v="p31-500_100_0_t_a1_r0-2017_09_15_14_05_24.csv"/>
    <n v="-28.680125"/>
    <n v="36.194080610430902"/>
    <n v="0.125"/>
    <n v="127.59925"/>
    <n v="29.183421439877399"/>
    <x v="3"/>
    <x v="0"/>
    <x v="2"/>
    <n v="2.3219280948873622"/>
    <n v="1"/>
  </r>
  <r>
    <x v="30"/>
    <s v="p31-500_100_0_t_a2_r0-2017_09_15_13_54_13.csv"/>
    <n v="-1.4123684210526299"/>
    <n v="23.089561201890401"/>
    <n v="0.55263157894736803"/>
    <n v="111.38447368420999"/>
    <n v="22.212641871995199"/>
    <x v="3"/>
    <x v="0"/>
    <x v="3"/>
    <n v="2.3219280948873622"/>
    <n v="1"/>
  </r>
  <r>
    <x v="30"/>
    <s v="p31-500_50_0_p_a1_r0-2017_09_15_14_13_32.csv"/>
    <n v="-16.944375000000001"/>
    <n v="26.606043573018798"/>
    <n v="0.17499999999999999"/>
    <n v="298.35050000000001"/>
    <n v="27.087115890216101"/>
    <x v="3"/>
    <x v="1"/>
    <x v="0"/>
    <n v="3.3219280948873626"/>
    <n v="1"/>
  </r>
  <r>
    <x v="30"/>
    <s v="p31-500_50_0_p_a2_r0-2017_09_15_13_43_25.csv"/>
    <n v="-27.646374999999999"/>
    <n v="52.214204562641498"/>
    <n v="0.375"/>
    <n v="386.32899999999898"/>
    <n v="66.192244779883296"/>
    <x v="3"/>
    <x v="1"/>
    <x v="1"/>
    <n v="3.3219280948873626"/>
    <n v="1"/>
  </r>
  <r>
    <x v="30"/>
    <s v="p31-500_50_0_t_a1_r0-2017_09_15_14_04_32.csv"/>
    <n v="-40.851249999999901"/>
    <n v="29.947405537667201"/>
    <n v="6.25E-2"/>
    <n v="97.3191249999999"/>
    <n v="27.429309287409598"/>
    <x v="3"/>
    <x v="1"/>
    <x v="2"/>
    <n v="3.3219280948873626"/>
    <n v="1"/>
  </r>
  <r>
    <x v="30"/>
    <s v="p31-500_50_0_t_a2_r0-2017_09_15_13_55_05.csv"/>
    <n v="-21.11"/>
    <n v="34.8052874083658"/>
    <n v="0.26315789473684198"/>
    <n v="93.323684210526295"/>
    <n v="37.419590944137703"/>
    <x v="3"/>
    <x v="1"/>
    <x v="3"/>
    <n v="3.3219280948873626"/>
    <n v="1"/>
  </r>
  <r>
    <x v="30"/>
    <s v="p31-600_100_0_p_a1_r0-2017_09_15_14_11_03.csv"/>
    <n v="-36.955624999999998"/>
    <n v="39.158025609182197"/>
    <n v="0.1125"/>
    <n v="394.55349999999902"/>
    <n v="40.043169676612699"/>
    <x v="4"/>
    <x v="0"/>
    <x v="0"/>
    <n v="2.5849625007211561"/>
    <n v="1"/>
  </r>
  <r>
    <x v="30"/>
    <s v="p31-600_100_0_p_a2_r0-2017_09_15_13_40_50.csv"/>
    <n v="-16.525624999999899"/>
    <n v="44.577706671713898"/>
    <n v="0.42499999999999999"/>
    <n v="428.09837499999901"/>
    <n v="46.712744579069302"/>
    <x v="4"/>
    <x v="0"/>
    <x v="1"/>
    <n v="2.5849625007211561"/>
    <n v="1"/>
  </r>
  <r>
    <x v="30"/>
    <s v="p31-600_100_0_t_a1_r0-2017_09_15_14_01_52.csv"/>
    <n v="-8.5118749999999892"/>
    <n v="27.572809119391"/>
    <n v="0.36249999999999999"/>
    <n v="109.24475"/>
    <n v="31.842485808075601"/>
    <x v="4"/>
    <x v="0"/>
    <x v="2"/>
    <n v="2.5849625007211561"/>
    <n v="1"/>
  </r>
  <r>
    <x v="30"/>
    <s v="p31-600_100_0_t_a2_r0-2017_09_15_13_51_11.csv"/>
    <n v="-68.189624999999893"/>
    <n v="93.396428738519603"/>
    <n v="0.1125"/>
    <n v="284.90362499999998"/>
    <n v="171.3549925392"/>
    <x v="4"/>
    <x v="0"/>
    <x v="3"/>
    <n v="2.5849625007211561"/>
    <n v="1"/>
  </r>
  <r>
    <x v="30"/>
    <s v="p31-600_50_0_p_a1_r0-2017_09_15_14_14_25.csv"/>
    <n v="-14.0329999999999"/>
    <n v="32.861348473548603"/>
    <n v="0.21249999999999999"/>
    <n v="353.62962499999998"/>
    <n v="49.337124167399203"/>
    <x v="4"/>
    <x v="1"/>
    <x v="0"/>
    <n v="3.5849625007211565"/>
    <n v="1"/>
  </r>
  <r>
    <x v="30"/>
    <s v="p31-600_50_0_p_a2_r0-2017_09_15_13_47_00.csv"/>
    <n v="-2.4325000000000001"/>
    <n v="33.928483848383202"/>
    <n v="0.375"/>
    <n v="378.10512499999999"/>
    <n v="35.892690690227901"/>
    <x v="4"/>
    <x v="1"/>
    <x v="1"/>
    <n v="3.5849625007211565"/>
    <n v="1"/>
  </r>
  <r>
    <x v="30"/>
    <s v="p31-600_50_0_t_a1_r0-2017_09_15_14_06_49.csv"/>
    <n v="-25.518999999999998"/>
    <n v="37.376985151293297"/>
    <n v="0.1875"/>
    <n v="81.378124999999997"/>
    <n v="31.029546528017001"/>
    <x v="4"/>
    <x v="1"/>
    <x v="2"/>
    <n v="3.5849625007211565"/>
    <n v="1"/>
  </r>
  <r>
    <x v="30"/>
    <s v="p31-600_50_0_t_a2_r0-2017_09_15_13_56_20.csv"/>
    <n v="-6.9450000000000003"/>
    <n v="45.076535222914998"/>
    <n v="0.337837837837837"/>
    <n v="81.571081081081005"/>
    <n v="26.835447340530699"/>
    <x v="4"/>
    <x v="1"/>
    <x v="3"/>
    <n v="3.5849625007211565"/>
    <n v="1"/>
  </r>
  <r>
    <x v="31"/>
    <s v="p32-200_100_0_p_a1_r0-2017_09_18_13_28_41.csv"/>
    <n v="0.210379746835447"/>
    <n v="51.065238329793097"/>
    <n v="0.379746835443038"/>
    <n v="190.25329113923999"/>
    <n v="16.877521469118399"/>
    <x v="0"/>
    <x v="0"/>
    <x v="0"/>
    <n v="1"/>
    <n v="0"/>
  </r>
  <r>
    <x v="31"/>
    <s v="p32-200_100_0_p_a2_r0-2017_09_18_13_41_07.csv"/>
    <n v="-1.27925"/>
    <n v="44.966631510904797"/>
    <n v="0.42499999999999999"/>
    <n v="185.67212499999999"/>
    <n v="19.5245007422565"/>
    <x v="0"/>
    <x v="0"/>
    <x v="1"/>
    <n v="1"/>
    <n v="0"/>
  </r>
  <r>
    <x v="31"/>
    <s v="p32-200_100_0_t_a1_r0-2017_09_18_13_47_39.csv"/>
    <n v="2.9677499999999899"/>
    <n v="42.053658847209697"/>
    <n v="0.55000000000000004"/>
    <n v="151.65249999999901"/>
    <n v="44.736719719375898"/>
    <x v="0"/>
    <x v="0"/>
    <x v="2"/>
    <n v="1"/>
    <n v="0"/>
  </r>
  <r>
    <x v="31"/>
    <s v="p32-200_100_0_t_a2_r0-2017_09_18_13_17_37.csv"/>
    <n v="-7.4449999999999896"/>
    <n v="49.943562047575199"/>
    <n v="0.36249999999999999"/>
    <n v="160.55862500000001"/>
    <n v="51.784308452072302"/>
    <x v="0"/>
    <x v="0"/>
    <x v="3"/>
    <n v="1"/>
    <n v="0"/>
  </r>
  <r>
    <x v="31"/>
    <s v="p32-200_50_0_p_a1_r0-2017_09_18_13_28_17.csv"/>
    <n v="-29.205124999999899"/>
    <n v="43.763353818970202"/>
    <n v="0.2"/>
    <n v="181.318375"/>
    <n v="23.992625973606401"/>
    <x v="0"/>
    <x v="1"/>
    <x v="0"/>
    <n v="2"/>
    <n v="0"/>
  </r>
  <r>
    <x v="31"/>
    <s v="p32-200_50_0_p_a2_r0-2017_09_18_13_38_05.csv"/>
    <n v="-29.7172499999999"/>
    <n v="39.214065396710602"/>
    <n v="0.21249999999999999"/>
    <n v="190.136"/>
    <n v="18.1693870012171"/>
    <x v="0"/>
    <x v="1"/>
    <x v="1"/>
    <n v="2"/>
    <n v="0"/>
  </r>
  <r>
    <x v="31"/>
    <s v="p32-200_50_0_t_a1_r0-2017_09_18_13_47_15.csv"/>
    <n v="-28.99"/>
    <n v="45.529462466627002"/>
    <n v="0.26250000000000001"/>
    <n v="173.28449999999901"/>
    <n v="39.396163896374397"/>
    <x v="0"/>
    <x v="1"/>
    <x v="2"/>
    <n v="2"/>
    <n v="0"/>
  </r>
  <r>
    <x v="31"/>
    <s v="p32-200_50_0_t_a2_r0-2017_09_18_13_23_36.csv"/>
    <n v="-35.8674999999999"/>
    <n v="39.0537746095047"/>
    <n v="0.17499999999999999"/>
    <n v="172.61324999999999"/>
    <n v="36.314006380975002"/>
    <x v="0"/>
    <x v="1"/>
    <x v="3"/>
    <n v="2"/>
    <n v="0"/>
  </r>
  <r>
    <x v="31"/>
    <s v="p32-300_100_0_p_a1_r0-2017_09_18_13_26_39.csv"/>
    <n v="-34.737374999999901"/>
    <n v="28.525447750375001"/>
    <n v="0.16250000000000001"/>
    <n v="235.98262500000001"/>
    <n v="28.728863045017501"/>
    <x v="1"/>
    <x v="0"/>
    <x v="0"/>
    <n v="1.5849625007211563"/>
    <n v="1"/>
  </r>
  <r>
    <x v="31"/>
    <s v="p32-300_100_0_p_a2_r0-2017_09_18_13_37_32.csv"/>
    <n v="-18.267875"/>
    <n v="57.263988218900501"/>
    <n v="0.35"/>
    <n v="286.51487500000002"/>
    <n v="20.866819833994199"/>
    <x v="1"/>
    <x v="0"/>
    <x v="1"/>
    <n v="1.5849625007211563"/>
    <n v="0"/>
  </r>
  <r>
    <x v="31"/>
    <s v="p32-300_100_0_t_a1_r0-2017_09_18_13_54_04.csv"/>
    <n v="-44.645499999999998"/>
    <n v="49.745095660275901"/>
    <n v="0.23749999999999999"/>
    <n v="245.945124999999"/>
    <n v="52.859905433933299"/>
    <x v="1"/>
    <x v="0"/>
    <x v="2"/>
    <n v="1.5849625007211563"/>
    <n v="1"/>
  </r>
  <r>
    <x v="31"/>
    <s v="p32-300_100_0_t_a2_r0-2017_09_18_13_18_48.csv"/>
    <n v="-30.6999999999999"/>
    <n v="64.906849311147397"/>
    <n v="0.35"/>
    <n v="253.37"/>
    <n v="61.328073485965596"/>
    <x v="1"/>
    <x v="0"/>
    <x v="3"/>
    <n v="1.5849625007211563"/>
    <n v="0"/>
  </r>
  <r>
    <x v="31"/>
    <s v="p32-300_50_0_p_a1_r0-2017_09_18_13_33_31.csv"/>
    <n v="-55.726835443037899"/>
    <n v="59.155354563470198"/>
    <n v="0.113924050632911"/>
    <n v="270.004430379746"/>
    <n v="40.9420076665048"/>
    <x v="1"/>
    <x v="1"/>
    <x v="0"/>
    <n v="2.5849625007211561"/>
    <n v="0"/>
  </r>
  <r>
    <x v="31"/>
    <s v="p32-300_50_0_p_a2_r0-2017_09_18_13_44_14.csv"/>
    <n v="-58.848076923076903"/>
    <n v="56.318648117554702"/>
    <n v="0.16666666666666599"/>
    <n v="274.15871794871799"/>
    <n v="40.166028839248199"/>
    <x v="1"/>
    <x v="1"/>
    <x v="1"/>
    <n v="2.5849625007211561"/>
    <n v="0"/>
  </r>
  <r>
    <x v="31"/>
    <s v="p32-300_50_0_t_a1_r0-2017_09_18_13_51_32.csv"/>
    <n v="-23.847874999999998"/>
    <n v="39.540178543278898"/>
    <n v="0.3125"/>
    <n v="177.28212500000001"/>
    <n v="53.635672450658902"/>
    <x v="1"/>
    <x v="1"/>
    <x v="2"/>
    <n v="2.5849625007211561"/>
    <n v="1"/>
  </r>
  <r>
    <x v="31"/>
    <s v="p32-300_50_0_t_a2_r0-2017_09_18_13_20_20.csv"/>
    <n v="-53.736499999999999"/>
    <n v="56.727794358233197"/>
    <n v="0.15"/>
    <n v="254.66049999999899"/>
    <n v="56.819447702789198"/>
    <x v="1"/>
    <x v="1"/>
    <x v="3"/>
    <n v="2.5849625007211561"/>
    <n v="0"/>
  </r>
  <r>
    <x v="31"/>
    <s v="p32-400_100_0_p_a1_r0-2017_09_18_13_32_00.csv"/>
    <n v="-62.649230769230698"/>
    <n v="95.969371192587204"/>
    <n v="0.17948717948717899"/>
    <n v="374.62423076923"/>
    <n v="46.319632281190302"/>
    <x v="2"/>
    <x v="0"/>
    <x v="0"/>
    <n v="2"/>
    <n v="0"/>
  </r>
  <r>
    <x v="31"/>
    <s v="p32-400_100_0_p_a2_r0-2017_09_18_13_38_28.csv"/>
    <n v="-13.818860759493599"/>
    <n v="54.574205456733601"/>
    <n v="0.354430379746835"/>
    <n v="352.63708860759402"/>
    <n v="42.8196890756629"/>
    <x v="2"/>
    <x v="0"/>
    <x v="1"/>
    <n v="2"/>
    <n v="1"/>
  </r>
  <r>
    <x v="31"/>
    <s v="p32-400_100_0_t_a1_r0-2017_09_18_13_50_49.csv"/>
    <n v="-12.1029999999999"/>
    <n v="26.907138197883398"/>
    <n v="0.26250000000000001"/>
    <n v="218.93249999999901"/>
    <n v="61.611212484011297"/>
    <x v="2"/>
    <x v="0"/>
    <x v="2"/>
    <n v="2"/>
    <n v="1"/>
  </r>
  <r>
    <x v="31"/>
    <s v="p32-400_100_0_t_a2_r0-2017_09_18_13_16_54.csv"/>
    <n v="-36.3064999999999"/>
    <n v="34.1462992540919"/>
    <n v="0.16250000000000001"/>
    <n v="216.727249999999"/>
    <n v="47.105286512635701"/>
    <x v="2"/>
    <x v="0"/>
    <x v="3"/>
    <n v="2"/>
    <n v="1"/>
  </r>
  <r>
    <x v="31"/>
    <s v="p32-400_50_0_p_a1_r0-2017_09_18_13_32_46.csv"/>
    <n v="-40.353749999999998"/>
    <n v="60.627468967766497"/>
    <n v="0.1"/>
    <n v="313.857249999999"/>
    <n v="65.061747094106593"/>
    <x v="2"/>
    <x v="1"/>
    <x v="0"/>
    <n v="3"/>
    <n v="1"/>
  </r>
  <r>
    <x v="31"/>
    <s v="p32-400_50_0_p_a2_r0-2017_09_18_13_43_31.csv"/>
    <n v="4.9193749999999996"/>
    <n v="47.158503616626497"/>
    <n v="0.48749999999999999"/>
    <n v="349.31849999999997"/>
    <n v="67.122265160302803"/>
    <x v="2"/>
    <x v="1"/>
    <x v="1"/>
    <n v="3"/>
    <n v="1"/>
  </r>
  <r>
    <x v="31"/>
    <s v="p32-400_50_0_t_a1_r0-2017_09_18_13_48_03.csv"/>
    <n v="11.696875"/>
    <n v="56.390146803181601"/>
    <n v="0.51249999999999996"/>
    <n v="269.42887500000001"/>
    <n v="104.009877595757"/>
    <x v="2"/>
    <x v="1"/>
    <x v="2"/>
    <n v="3"/>
    <n v="1"/>
  </r>
  <r>
    <x v="31"/>
    <s v="p32-400_50_0_t_a2_r0-2017_09_18_13_18_05.csv"/>
    <n v="-3.7598749999999899"/>
    <n v="27.3998338267657"/>
    <n v="0.41249999999999998"/>
    <n v="138.810125"/>
    <n v="24.387054429233"/>
    <x v="2"/>
    <x v="1"/>
    <x v="3"/>
    <n v="3"/>
    <n v="1"/>
  </r>
  <r>
    <x v="31"/>
    <s v="p32-500_100_0_p_a1_r0-2017_09_18_13_31_07.csv"/>
    <n v="-79.647625000000005"/>
    <n v="33.0582436104729"/>
    <n v="0"/>
    <n v="381.42099999999903"/>
    <n v="40.019212904553697"/>
    <x v="3"/>
    <x v="0"/>
    <x v="0"/>
    <n v="2.3219280948873622"/>
    <n v="1"/>
  </r>
  <r>
    <x v="31"/>
    <s v="p32-500_100_0_p_a2_r0-2017_09_18_13_40_13.csv"/>
    <n v="-34.098974358974303"/>
    <n v="100.678473351476"/>
    <n v="0.269230769230769"/>
    <n v="461.91346153846098"/>
    <n v="57.304099258813103"/>
    <x v="3"/>
    <x v="0"/>
    <x v="1"/>
    <n v="2.3219280948873622"/>
    <n v="0"/>
  </r>
  <r>
    <x v="31"/>
    <s v="p32-500_100_0_t_a1_r0-2017_09_18_13_53_11.csv"/>
    <n v="-11.77575"/>
    <n v="25.5143534983252"/>
    <n v="0.3125"/>
    <n v="253.623874999999"/>
    <n v="65.000322297157595"/>
    <x v="3"/>
    <x v="0"/>
    <x v="2"/>
    <n v="2.3219280948873622"/>
    <n v="1"/>
  </r>
  <r>
    <x v="31"/>
    <s v="p32-500_100_0_t_a2_r0-2017_09_18_13_16_00.csv"/>
    <n v="-38.835374999999999"/>
    <n v="43.403341430808901"/>
    <n v="0.25"/>
    <n v="293.74237499999998"/>
    <n v="67.188031081505699"/>
    <x v="3"/>
    <x v="0"/>
    <x v="3"/>
    <n v="2.3219280948873622"/>
    <n v="1"/>
  </r>
  <r>
    <x v="31"/>
    <s v="p32-500_50_0_p_a1_r0-2017_09_18_13_29_05.csv"/>
    <n v="-49.8927848101265"/>
    <n v="57.5083863985843"/>
    <n v="2.53164556962025E-2"/>
    <n v="370.33113924050599"/>
    <n v="74.441308441614595"/>
    <x v="3"/>
    <x v="1"/>
    <x v="0"/>
    <n v="3.3219280948873626"/>
    <n v="1"/>
  </r>
  <r>
    <x v="31"/>
    <s v="p32-500_50_0_p_a2_r0-2017_09_18_13_41_30.csv"/>
    <n v="13.945641025641001"/>
    <n v="75.706384610169593"/>
    <n v="0.34615384615384598"/>
    <n v="399.74653846153802"/>
    <n v="95.163709453720301"/>
    <x v="3"/>
    <x v="1"/>
    <x v="1"/>
    <n v="3.3219280948873626"/>
    <n v="1"/>
  </r>
  <r>
    <x v="31"/>
    <s v="p32-500_50_0_t_a1_r0-2017_09_18_13_48_47.csv"/>
    <n v="-23.485499999999998"/>
    <n v="50.8777824030293"/>
    <n v="0.1875"/>
    <n v="347.76350000000002"/>
    <n v="129.169790102988"/>
    <x v="3"/>
    <x v="1"/>
    <x v="2"/>
    <n v="3.3219280948873626"/>
    <n v="1"/>
  </r>
  <r>
    <x v="31"/>
    <s v="p32-500_50_0_t_a2_r0-2017_09_18_13_19_26.csv"/>
    <n v="-9.3160000000000007"/>
    <n v="41.743045666314202"/>
    <n v="0.28749999999999998"/>
    <n v="335.26699999999897"/>
    <n v="109.07956776362801"/>
    <x v="3"/>
    <x v="1"/>
    <x v="3"/>
    <n v="3.3219280948873626"/>
    <n v="1"/>
  </r>
  <r>
    <x v="31"/>
    <s v="p32-600_100_0_p_a1_r0-2017_09_18_13_29_59.csv"/>
    <n v="-85.768249999999995"/>
    <n v="40.802477093155701"/>
    <n v="0"/>
    <n v="443.94399999999899"/>
    <n v="51.583716267830098"/>
    <x v="4"/>
    <x v="0"/>
    <x v="0"/>
    <n v="2.5849625007211561"/>
    <n v="1"/>
  </r>
  <r>
    <x v="31"/>
    <s v="p32-600_100_0_p_a2_r0-2017_09_18_13_39_11.csv"/>
    <n v="-3.7890789473684201"/>
    <n v="91.429637112769399"/>
    <n v="0.394736842105263"/>
    <n v="535.37750000000005"/>
    <n v="85.485901009356894"/>
    <x v="4"/>
    <x v="0"/>
    <x v="1"/>
    <n v="2.5849625007211561"/>
    <n v="1"/>
  </r>
  <r>
    <x v="31"/>
    <s v="p32-600_100_0_t_a1_r0-2017_09_18_13_52_05.csv"/>
    <n v="-8.0568749999999998"/>
    <n v="31.9754508800794"/>
    <n v="0.45"/>
    <n v="405.29599999999999"/>
    <n v="146.99254845569499"/>
    <x v="4"/>
    <x v="0"/>
    <x v="2"/>
    <n v="2.5849625007211561"/>
    <n v="1"/>
  </r>
  <r>
    <x v="31"/>
    <s v="p32-600_100_0_t_a2_r0-2017_09_18_13_22_05.csv"/>
    <n v="-35.70825"/>
    <n v="55.155709060236902"/>
    <n v="0.25"/>
    <n v="325.215125"/>
    <n v="130.19227432910199"/>
    <x v="4"/>
    <x v="0"/>
    <x v="3"/>
    <n v="2.5849625007211561"/>
    <n v="1"/>
  </r>
  <r>
    <x v="31"/>
    <s v="p32-600_50_0_p_a1_r0-2017_09_18_13_27_12.csv"/>
    <n v="-76.035624999999996"/>
    <n v="39.5033900710986"/>
    <n v="0"/>
    <n v="402.96825000000001"/>
    <n v="48.795090910228801"/>
    <x v="4"/>
    <x v="1"/>
    <x v="0"/>
    <n v="3.5849625007211565"/>
    <n v="1"/>
  </r>
  <r>
    <x v="31"/>
    <s v="p32-600_50_0_p_a2_r0-2017_09_18_13_42_26.csv"/>
    <n v="30.655249999999899"/>
    <n v="73.948037684833096"/>
    <n v="0.41249999999999998"/>
    <n v="485.56962499999997"/>
    <n v="118.386323729176"/>
    <x v="4"/>
    <x v="1"/>
    <x v="1"/>
    <n v="3.5849625007211565"/>
    <n v="1"/>
  </r>
  <r>
    <x v="31"/>
    <s v="p32-600_50_0_t_a1_r0-2017_09_18_13_49_45.csv"/>
    <n v="-26.428999999999899"/>
    <n v="57.181440074555603"/>
    <n v="0.25"/>
    <n v="397.478624999999"/>
    <n v="135.56839505157299"/>
    <x v="4"/>
    <x v="1"/>
    <x v="2"/>
    <n v="3.5849625007211565"/>
    <n v="1"/>
  </r>
  <r>
    <x v="31"/>
    <s v="p32-600_50_0_t_a2_r0-2017_09_18_13_20_59.csv"/>
    <n v="-49.643374999999899"/>
    <n v="44.8268847886999"/>
    <n v="0.15"/>
    <n v="230.87424999999999"/>
    <n v="82.859362171317102"/>
    <x v="4"/>
    <x v="1"/>
    <x v="3"/>
    <n v="3.584962500721156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17" firstHeaderRow="1" firstDataRow="2" firstDataCol="1"/>
  <pivotFields count="12">
    <pivotField showAll="0"/>
    <pivotField showAll="0"/>
    <pivotField showAll="0"/>
    <pivotField dataField="1" showAll="0"/>
    <pivotField showAll="0"/>
    <pivotField showAll="0" defaultSubtotal="0"/>
    <pivotField showAll="0" defaultSubtota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3">
        <item x="1"/>
        <item x="0"/>
        <item t="default"/>
      </items>
    </pivotField>
    <pivotField axis="axisCol" showAll="0">
      <items count="5">
        <item x="1"/>
        <item x="0"/>
        <item x="3"/>
        <item x="2"/>
        <item t="default"/>
      </items>
    </pivotField>
    <pivotField showAll="0" defaultSubtotal="0"/>
    <pivotField showAll="0" defaultSubtotal="0"/>
  </pivotFields>
  <rowFields count="2">
    <field x="8"/>
    <field x="7"/>
  </rowFields>
  <rowItems count="13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dataFields count="1">
    <dataField name="Average of Std" fld="3" subtotal="average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17" firstHeaderRow="1" firstDataRow="2" firstDataCol="1"/>
  <pivotFields count="12">
    <pivotField showAll="0"/>
    <pivotField showAll="0"/>
    <pivotField dataField="1" showAll="0"/>
    <pivotField showAll="0"/>
    <pivotField showAll="0"/>
    <pivotField showAll="0" defaultSubtotal="0"/>
    <pivotField showAll="0" defaultSubtota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3">
        <item x="1"/>
        <item x="0"/>
        <item t="default"/>
      </items>
    </pivotField>
    <pivotField axis="axisCol" showAll="0">
      <items count="5">
        <item x="1"/>
        <item x="0"/>
        <item x="3"/>
        <item x="2"/>
        <item t="default"/>
      </items>
    </pivotField>
    <pivotField showAll="0" defaultSubtotal="0"/>
    <pivotField showAll="0" defaultSubtotal="0"/>
  </pivotFields>
  <rowFields count="2">
    <field x="8"/>
    <field x="7"/>
  </rowFields>
  <rowItems count="13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dataFields count="1">
    <dataField name="Average of Async" fld="2" subtotal="average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17" firstHeaderRow="1" firstDataRow="2" firstDataCol="1"/>
  <pivotFields count="12">
    <pivotField showAll="0"/>
    <pivotField showAll="0"/>
    <pivotField showAll="0"/>
    <pivotField showAll="0"/>
    <pivotField showAll="0"/>
    <pivotField dataField="1" showAll="0" defaultSubtotal="0"/>
    <pivotField showAll="0" defaultSubtota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3">
        <item x="1"/>
        <item x="0"/>
        <item t="default"/>
      </items>
    </pivotField>
    <pivotField axis="axisCol" showAll="0">
      <items count="5">
        <item x="1"/>
        <item x="0"/>
        <item x="3"/>
        <item x="2"/>
        <item t="default"/>
      </items>
    </pivotField>
    <pivotField showAll="0" defaultSubtotal="0"/>
    <pivotField showAll="0" defaultSubtotal="0"/>
  </pivotFields>
  <rowFields count="2">
    <field x="8"/>
    <field x="7"/>
  </rowFields>
  <rowItems count="13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dataFields count="1">
    <dataField name="Average of DurMean" fld="5" subtotal="average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17" firstHeaderRow="1" firstDataRow="2" firstDataCol="1"/>
  <pivotFields count="12">
    <pivotField showAll="0"/>
    <pivotField showAll="0"/>
    <pivotField showAll="0"/>
    <pivotField showAll="0"/>
    <pivotField dataField="1" showAll="0"/>
    <pivotField showAll="0" defaultSubtotal="0"/>
    <pivotField showAll="0" defaultSubtota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3">
        <item x="1"/>
        <item x="0"/>
        <item t="default"/>
      </items>
    </pivotField>
    <pivotField axis="axisCol" showAll="0">
      <items count="5">
        <item x="1"/>
        <item x="0"/>
        <item x="3"/>
        <item x="2"/>
        <item t="default"/>
      </items>
    </pivotField>
    <pivotField showAll="0" defaultSubtotal="0"/>
    <pivotField showAll="0" defaultSubtotal="0"/>
  </pivotFields>
  <rowFields count="2">
    <field x="8"/>
    <field x="7"/>
  </rowFields>
  <rowItems count="13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dataFields count="1">
    <dataField name="Average of SuccessRate" fld="4" subtotal="average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Q39"/>
  <sheetViews>
    <sheetView tabSelected="1" workbookViewId="0">
      <selection activeCell="D22" sqref="D22"/>
    </sheetView>
  </sheetViews>
  <sheetFormatPr baseColWidth="10" defaultRowHeight="16" x14ac:dyDescent="0.2"/>
  <sheetData>
    <row r="1" spans="1:17" x14ac:dyDescent="0.2">
      <c r="A1" t="s">
        <v>822</v>
      </c>
      <c r="B1" t="s">
        <v>823</v>
      </c>
      <c r="C1" t="s">
        <v>824</v>
      </c>
      <c r="D1" t="s">
        <v>825</v>
      </c>
      <c r="E1" t="s">
        <v>826</v>
      </c>
      <c r="F1" t="s">
        <v>827</v>
      </c>
      <c r="G1" t="s">
        <v>1386</v>
      </c>
      <c r="H1" t="s">
        <v>828</v>
      </c>
      <c r="I1" t="s">
        <v>829</v>
      </c>
      <c r="J1" t="s">
        <v>830</v>
      </c>
      <c r="K1" t="s">
        <v>1321</v>
      </c>
    </row>
    <row r="2" spans="1:17" x14ac:dyDescent="0.2">
      <c r="A2">
        <v>1</v>
      </c>
      <c r="B2" t="s">
        <v>831</v>
      </c>
      <c r="C2" t="s">
        <v>832</v>
      </c>
      <c r="D2">
        <v>27</v>
      </c>
      <c r="E2" t="s">
        <v>833</v>
      </c>
      <c r="F2" t="s">
        <v>834</v>
      </c>
      <c r="G2">
        <v>4</v>
      </c>
      <c r="H2">
        <v>1</v>
      </c>
      <c r="I2" t="s">
        <v>835</v>
      </c>
      <c r="J2" t="s">
        <v>836</v>
      </c>
      <c r="K2" s="11">
        <f>AVERAGEIFS(TallTable!L:L,TallTable!A:A,participant!A2)</f>
        <v>0.97499999999999998</v>
      </c>
      <c r="P2" s="5"/>
      <c r="Q2" s="5"/>
    </row>
    <row r="3" spans="1:17" x14ac:dyDescent="0.2">
      <c r="A3">
        <v>2</v>
      </c>
      <c r="B3" t="s">
        <v>837</v>
      </c>
      <c r="C3" t="s">
        <v>838</v>
      </c>
      <c r="D3">
        <v>27</v>
      </c>
      <c r="E3" t="s">
        <v>833</v>
      </c>
      <c r="F3">
        <v>0</v>
      </c>
      <c r="H3">
        <v>0</v>
      </c>
      <c r="I3" t="s">
        <v>835</v>
      </c>
      <c r="J3" t="s">
        <v>839</v>
      </c>
      <c r="K3" s="11">
        <f>AVERAGEIFS(TallTable!L:L,TallTable!A:A,participant!A3)</f>
        <v>0.24324324324324326</v>
      </c>
    </row>
    <row r="4" spans="1:17" x14ac:dyDescent="0.2">
      <c r="A4">
        <v>3</v>
      </c>
      <c r="B4" t="s">
        <v>840</v>
      </c>
      <c r="C4" t="s">
        <v>838</v>
      </c>
      <c r="D4">
        <v>25</v>
      </c>
      <c r="E4" t="s">
        <v>841</v>
      </c>
      <c r="F4">
        <v>0</v>
      </c>
      <c r="H4">
        <v>0</v>
      </c>
      <c r="I4" t="s">
        <v>835</v>
      </c>
      <c r="J4" t="s">
        <v>836</v>
      </c>
      <c r="K4" s="11">
        <f>AVERAGEIFS(TallTable!L:L,TallTable!A:A,participant!A4)</f>
        <v>0.97499999999999998</v>
      </c>
    </row>
    <row r="5" spans="1:17" x14ac:dyDescent="0.2">
      <c r="A5">
        <v>4</v>
      </c>
      <c r="B5" t="s">
        <v>842</v>
      </c>
      <c r="C5" t="s">
        <v>838</v>
      </c>
      <c r="D5">
        <v>32</v>
      </c>
      <c r="E5" t="s">
        <v>833</v>
      </c>
      <c r="F5" t="s">
        <v>843</v>
      </c>
      <c r="G5">
        <v>14</v>
      </c>
      <c r="H5">
        <v>0</v>
      </c>
      <c r="I5" t="s">
        <v>844</v>
      </c>
      <c r="J5" t="s">
        <v>836</v>
      </c>
      <c r="K5" s="11">
        <f>AVERAGEIFS(TallTable!L:L,TallTable!A:A,participant!A5)</f>
        <v>1</v>
      </c>
    </row>
    <row r="6" spans="1:17" x14ac:dyDescent="0.2">
      <c r="A6">
        <v>5</v>
      </c>
      <c r="B6" t="s">
        <v>831</v>
      </c>
      <c r="C6" t="s">
        <v>838</v>
      </c>
      <c r="D6">
        <v>30</v>
      </c>
      <c r="E6" t="s">
        <v>833</v>
      </c>
      <c r="F6" t="s">
        <v>845</v>
      </c>
      <c r="G6">
        <v>0.5</v>
      </c>
      <c r="H6" t="s">
        <v>846</v>
      </c>
      <c r="I6" t="s">
        <v>844</v>
      </c>
      <c r="J6" t="s">
        <v>836</v>
      </c>
      <c r="K6" s="11">
        <f>AVERAGEIFS(TallTable!L:L,TallTable!A:A,participant!A6)</f>
        <v>0.92500000000000004</v>
      </c>
    </row>
    <row r="7" spans="1:17" x14ac:dyDescent="0.2">
      <c r="A7">
        <v>6</v>
      </c>
      <c r="B7" t="s">
        <v>837</v>
      </c>
      <c r="C7" t="s">
        <v>838</v>
      </c>
      <c r="D7">
        <v>31</v>
      </c>
      <c r="E7" t="s">
        <v>833</v>
      </c>
      <c r="F7">
        <v>0</v>
      </c>
      <c r="H7" t="s">
        <v>847</v>
      </c>
      <c r="I7" t="s">
        <v>844</v>
      </c>
      <c r="J7" t="s">
        <v>836</v>
      </c>
      <c r="K7" s="11">
        <f>AVERAGEIFS(TallTable!L:L,TallTable!A:A,participant!A7)</f>
        <v>0.875</v>
      </c>
    </row>
    <row r="8" spans="1:17" x14ac:dyDescent="0.2">
      <c r="A8">
        <v>7</v>
      </c>
      <c r="B8" t="s">
        <v>840</v>
      </c>
      <c r="C8" t="s">
        <v>848</v>
      </c>
      <c r="D8">
        <v>20</v>
      </c>
      <c r="E8" t="s">
        <v>833</v>
      </c>
      <c r="F8" t="s">
        <v>849</v>
      </c>
      <c r="G8">
        <v>1</v>
      </c>
      <c r="H8">
        <v>0</v>
      </c>
      <c r="I8" t="s">
        <v>835</v>
      </c>
      <c r="J8" t="s">
        <v>836</v>
      </c>
      <c r="K8" s="11">
        <f>AVERAGEIFS(TallTable!L:L,TallTable!A:A,participant!A8)</f>
        <v>0.9</v>
      </c>
    </row>
    <row r="9" spans="1:17" x14ac:dyDescent="0.2">
      <c r="A9">
        <v>8</v>
      </c>
      <c r="B9" t="s">
        <v>842</v>
      </c>
      <c r="C9" t="s">
        <v>838</v>
      </c>
      <c r="D9">
        <v>25</v>
      </c>
      <c r="E9" t="s">
        <v>833</v>
      </c>
      <c r="F9">
        <v>0</v>
      </c>
      <c r="H9">
        <v>0</v>
      </c>
      <c r="I9" t="s">
        <v>835</v>
      </c>
      <c r="J9" t="s">
        <v>836</v>
      </c>
      <c r="K9" s="11">
        <f>AVERAGEIFS(TallTable!L:L,TallTable!A:A,participant!A9)</f>
        <v>0.67500000000000004</v>
      </c>
    </row>
    <row r="10" spans="1:17" x14ac:dyDescent="0.2">
      <c r="A10">
        <v>9</v>
      </c>
      <c r="B10" t="s">
        <v>831</v>
      </c>
      <c r="C10" t="s">
        <v>838</v>
      </c>
      <c r="D10">
        <v>35</v>
      </c>
      <c r="E10" t="s">
        <v>833</v>
      </c>
      <c r="F10" t="s">
        <v>850</v>
      </c>
      <c r="G10">
        <v>20</v>
      </c>
      <c r="H10" t="s">
        <v>851</v>
      </c>
      <c r="I10" t="s">
        <v>835</v>
      </c>
      <c r="J10" t="s">
        <v>836</v>
      </c>
      <c r="K10" s="11">
        <f>AVERAGEIFS(TallTable!L:L,TallTable!A:A,participant!A10)</f>
        <v>1</v>
      </c>
    </row>
    <row r="11" spans="1:17" x14ac:dyDescent="0.2">
      <c r="A11">
        <v>10</v>
      </c>
      <c r="B11" t="s">
        <v>837</v>
      </c>
      <c r="C11" t="s">
        <v>848</v>
      </c>
      <c r="D11">
        <v>20</v>
      </c>
      <c r="E11" t="s">
        <v>833</v>
      </c>
      <c r="F11" t="s">
        <v>852</v>
      </c>
      <c r="G11">
        <v>9</v>
      </c>
      <c r="H11" t="s">
        <v>853</v>
      </c>
      <c r="I11" t="s">
        <v>835</v>
      </c>
      <c r="J11" t="s">
        <v>836</v>
      </c>
      <c r="K11" s="11">
        <f>AVERAGEIFS(TallTable!L:L,TallTable!A:A,participant!A11)</f>
        <v>1</v>
      </c>
    </row>
    <row r="12" spans="1:17" x14ac:dyDescent="0.2">
      <c r="A12">
        <v>11</v>
      </c>
      <c r="B12" t="s">
        <v>840</v>
      </c>
      <c r="C12" t="s">
        <v>848</v>
      </c>
      <c r="D12">
        <v>24</v>
      </c>
      <c r="E12" t="s">
        <v>833</v>
      </c>
      <c r="F12" t="s">
        <v>854</v>
      </c>
      <c r="G12">
        <v>14</v>
      </c>
      <c r="H12" t="s">
        <v>855</v>
      </c>
      <c r="I12" t="s">
        <v>844</v>
      </c>
      <c r="J12" t="s">
        <v>836</v>
      </c>
      <c r="K12" s="11">
        <f>AVERAGEIFS(TallTable!L:L,TallTable!A:A,participant!A12)</f>
        <v>0.9</v>
      </c>
    </row>
    <row r="13" spans="1:17" x14ac:dyDescent="0.2">
      <c r="A13">
        <v>12</v>
      </c>
      <c r="B13" t="s">
        <v>842</v>
      </c>
      <c r="C13" t="s">
        <v>838</v>
      </c>
      <c r="D13">
        <v>27</v>
      </c>
      <c r="E13" t="s">
        <v>841</v>
      </c>
      <c r="F13" t="s">
        <v>856</v>
      </c>
      <c r="G13">
        <v>5</v>
      </c>
      <c r="H13" t="s">
        <v>835</v>
      </c>
      <c r="I13" t="s">
        <v>835</v>
      </c>
      <c r="J13" t="s">
        <v>836</v>
      </c>
      <c r="K13" s="11">
        <f>AVERAGEIFS(TallTable!L:L,TallTable!A:A,participant!A13)</f>
        <v>0.76923076923076927</v>
      </c>
    </row>
    <row r="14" spans="1:17" x14ac:dyDescent="0.2">
      <c r="A14">
        <v>13</v>
      </c>
      <c r="B14" t="s">
        <v>831</v>
      </c>
      <c r="C14" t="s">
        <v>838</v>
      </c>
      <c r="D14">
        <v>27</v>
      </c>
      <c r="E14" t="s">
        <v>833</v>
      </c>
      <c r="F14">
        <v>0</v>
      </c>
      <c r="H14" t="s">
        <v>857</v>
      </c>
      <c r="I14" t="s">
        <v>835</v>
      </c>
      <c r="J14" t="s">
        <v>858</v>
      </c>
      <c r="K14" s="11">
        <f>AVERAGEIFS(TallTable!L:L,TallTable!A:A,participant!A14)</f>
        <v>0.52500000000000002</v>
      </c>
    </row>
    <row r="15" spans="1:17" x14ac:dyDescent="0.2">
      <c r="A15">
        <v>14</v>
      </c>
      <c r="B15" t="s">
        <v>837</v>
      </c>
      <c r="C15" t="s">
        <v>838</v>
      </c>
      <c r="D15">
        <v>26</v>
      </c>
      <c r="E15" t="s">
        <v>833</v>
      </c>
      <c r="F15" s="5">
        <v>0</v>
      </c>
      <c r="G15" s="5"/>
      <c r="H15">
        <v>0</v>
      </c>
      <c r="I15" t="s">
        <v>835</v>
      </c>
      <c r="J15" t="s">
        <v>836</v>
      </c>
      <c r="K15" s="11">
        <f>AVERAGEIFS(TallTable!L:L,TallTable!A:A,participant!A15)</f>
        <v>0.05</v>
      </c>
    </row>
    <row r="16" spans="1:17" x14ac:dyDescent="0.2">
      <c r="A16">
        <v>15</v>
      </c>
      <c r="B16" t="s">
        <v>840</v>
      </c>
      <c r="C16" t="s">
        <v>838</v>
      </c>
      <c r="D16">
        <v>44</v>
      </c>
      <c r="E16" t="s">
        <v>841</v>
      </c>
      <c r="F16" s="5" t="s">
        <v>859</v>
      </c>
      <c r="G16" s="5">
        <v>17</v>
      </c>
      <c r="H16">
        <v>0</v>
      </c>
      <c r="I16" t="s">
        <v>844</v>
      </c>
      <c r="J16" t="s">
        <v>836</v>
      </c>
      <c r="K16" s="11">
        <f>AVERAGEIFS(TallTable!L:L,TallTable!A:A,participant!A16)</f>
        <v>0.82499999999999996</v>
      </c>
    </row>
    <row r="17" spans="1:11" x14ac:dyDescent="0.2">
      <c r="A17">
        <v>16</v>
      </c>
      <c r="B17" t="s">
        <v>842</v>
      </c>
      <c r="C17" t="s">
        <v>838</v>
      </c>
      <c r="D17">
        <v>26</v>
      </c>
      <c r="E17" t="s">
        <v>833</v>
      </c>
      <c r="F17" s="5" t="s">
        <v>860</v>
      </c>
      <c r="G17" s="5">
        <v>17</v>
      </c>
      <c r="H17" s="5" t="s">
        <v>835</v>
      </c>
      <c r="I17" s="5" t="s">
        <v>835</v>
      </c>
      <c r="J17" t="s">
        <v>836</v>
      </c>
      <c r="K17" s="11">
        <f>AVERAGEIFS(TallTable!L:L,TallTable!A:A,participant!A17)</f>
        <v>0.15</v>
      </c>
    </row>
    <row r="18" spans="1:11" x14ac:dyDescent="0.2">
      <c r="A18">
        <v>17</v>
      </c>
      <c r="B18" t="s">
        <v>831</v>
      </c>
      <c r="C18" t="s">
        <v>848</v>
      </c>
      <c r="D18">
        <v>22</v>
      </c>
      <c r="E18" t="s">
        <v>833</v>
      </c>
      <c r="F18" s="5" t="s">
        <v>861</v>
      </c>
      <c r="G18" s="5">
        <v>2</v>
      </c>
      <c r="H18" s="5" t="s">
        <v>835</v>
      </c>
      <c r="I18" s="5" t="s">
        <v>835</v>
      </c>
      <c r="J18" t="s">
        <v>836</v>
      </c>
      <c r="K18" s="11">
        <f>AVERAGEIFS(TallTable!L:L,TallTable!A:A,participant!A18)</f>
        <v>0.25</v>
      </c>
    </row>
    <row r="19" spans="1:11" x14ac:dyDescent="0.2">
      <c r="A19">
        <v>18</v>
      </c>
      <c r="B19" t="s">
        <v>837</v>
      </c>
      <c r="C19" t="s">
        <v>838</v>
      </c>
      <c r="D19">
        <v>25</v>
      </c>
      <c r="E19" t="s">
        <v>833</v>
      </c>
      <c r="F19">
        <v>0</v>
      </c>
      <c r="H19">
        <v>0</v>
      </c>
      <c r="I19" s="5" t="s">
        <v>835</v>
      </c>
      <c r="J19" t="s">
        <v>836</v>
      </c>
      <c r="K19" s="11">
        <f>AVERAGEIFS(TallTable!L:L,TallTable!A:A,participant!A19)</f>
        <v>0.57499999999999996</v>
      </c>
    </row>
    <row r="20" spans="1:11" x14ac:dyDescent="0.2">
      <c r="A20">
        <v>19</v>
      </c>
      <c r="B20" t="s">
        <v>840</v>
      </c>
      <c r="C20" t="s">
        <v>848</v>
      </c>
      <c r="D20">
        <v>21</v>
      </c>
      <c r="E20" t="s">
        <v>833</v>
      </c>
      <c r="F20" t="s">
        <v>862</v>
      </c>
      <c r="G20">
        <v>8</v>
      </c>
      <c r="H20">
        <v>0</v>
      </c>
      <c r="I20" s="5" t="s">
        <v>835</v>
      </c>
      <c r="J20" t="s">
        <v>836</v>
      </c>
      <c r="K20" s="11">
        <f>AVERAGEIFS(TallTable!L:L,TallTable!A:A,participant!A20)</f>
        <v>0.75</v>
      </c>
    </row>
    <row r="21" spans="1:11" x14ac:dyDescent="0.2">
      <c r="A21">
        <v>20</v>
      </c>
      <c r="B21" t="s">
        <v>842</v>
      </c>
      <c r="C21" t="s">
        <v>838</v>
      </c>
      <c r="D21">
        <v>24</v>
      </c>
      <c r="E21" t="s">
        <v>833</v>
      </c>
      <c r="F21">
        <v>0</v>
      </c>
      <c r="H21">
        <v>0</v>
      </c>
      <c r="I21" s="5" t="s">
        <v>835</v>
      </c>
      <c r="J21" t="s">
        <v>836</v>
      </c>
      <c r="K21" s="11">
        <f>AVERAGEIFS(TallTable!L:L,TallTable!A:A,participant!A21)</f>
        <v>0.15</v>
      </c>
    </row>
    <row r="22" spans="1:11" x14ac:dyDescent="0.2">
      <c r="A22">
        <v>21</v>
      </c>
      <c r="B22" t="s">
        <v>831</v>
      </c>
      <c r="C22" t="s">
        <v>848</v>
      </c>
      <c r="D22">
        <v>21</v>
      </c>
      <c r="E22" t="s">
        <v>833</v>
      </c>
      <c r="F22" t="s">
        <v>1308</v>
      </c>
      <c r="G22">
        <v>5</v>
      </c>
      <c r="H22">
        <v>0</v>
      </c>
      <c r="I22" s="5" t="s">
        <v>835</v>
      </c>
      <c r="J22" t="s">
        <v>836</v>
      </c>
      <c r="K22" s="11">
        <f>AVERAGEIFS(TallTable!L:L,TallTable!A:A,participant!A22)</f>
        <v>0.625</v>
      </c>
    </row>
    <row r="23" spans="1:11" x14ac:dyDescent="0.2">
      <c r="A23">
        <v>22</v>
      </c>
      <c r="B23" t="s">
        <v>837</v>
      </c>
      <c r="C23" t="s">
        <v>1309</v>
      </c>
      <c r="D23">
        <v>25</v>
      </c>
      <c r="E23" t="s">
        <v>833</v>
      </c>
      <c r="F23" t="s">
        <v>1310</v>
      </c>
      <c r="G23">
        <v>8</v>
      </c>
      <c r="H23">
        <v>0</v>
      </c>
      <c r="I23" s="5" t="s">
        <v>835</v>
      </c>
      <c r="J23" t="s">
        <v>836</v>
      </c>
      <c r="K23" s="11">
        <f>AVERAGEIFS(TallTable!L:L,TallTable!A:A,participant!A23)</f>
        <v>0.75</v>
      </c>
    </row>
    <row r="24" spans="1:11" x14ac:dyDescent="0.2">
      <c r="A24">
        <v>23</v>
      </c>
      <c r="B24" t="s">
        <v>840</v>
      </c>
      <c r="C24" t="s">
        <v>838</v>
      </c>
      <c r="D24">
        <v>24</v>
      </c>
      <c r="E24" t="s">
        <v>833</v>
      </c>
      <c r="F24" t="s">
        <v>1310</v>
      </c>
      <c r="G24">
        <v>8</v>
      </c>
      <c r="H24" t="s">
        <v>1311</v>
      </c>
      <c r="I24" s="5" t="s">
        <v>835</v>
      </c>
      <c r="J24" t="s">
        <v>858</v>
      </c>
      <c r="K24" s="11">
        <f>AVERAGEIFS(TallTable!L:L,TallTable!A:A,participant!A24)</f>
        <v>0.9</v>
      </c>
    </row>
    <row r="25" spans="1:11" x14ac:dyDescent="0.2">
      <c r="A25">
        <v>24</v>
      </c>
      <c r="B25" t="s">
        <v>842</v>
      </c>
      <c r="C25" t="s">
        <v>848</v>
      </c>
      <c r="D25">
        <v>24</v>
      </c>
      <c r="E25" t="s">
        <v>833</v>
      </c>
      <c r="F25">
        <v>0</v>
      </c>
      <c r="H25" t="s">
        <v>1312</v>
      </c>
      <c r="I25" s="5" t="s">
        <v>835</v>
      </c>
      <c r="J25" s="5" t="s">
        <v>836</v>
      </c>
      <c r="K25" s="11">
        <f>AVERAGEIFS(TallTable!L:L,TallTable!A:A,participant!A25)</f>
        <v>0.375</v>
      </c>
    </row>
    <row r="26" spans="1:11" x14ac:dyDescent="0.2">
      <c r="A26">
        <v>25</v>
      </c>
      <c r="B26" t="s">
        <v>831</v>
      </c>
      <c r="C26" t="s">
        <v>838</v>
      </c>
      <c r="D26">
        <v>27</v>
      </c>
      <c r="E26" t="s">
        <v>833</v>
      </c>
      <c r="F26" t="s">
        <v>1313</v>
      </c>
      <c r="G26">
        <v>3</v>
      </c>
      <c r="H26">
        <v>0</v>
      </c>
      <c r="I26" s="5" t="s">
        <v>835</v>
      </c>
      <c r="J26" s="5" t="s">
        <v>836</v>
      </c>
      <c r="K26" s="11">
        <f>AVERAGEIFS(TallTable!L:L,TallTable!A:A,participant!A26)</f>
        <v>0.85</v>
      </c>
    </row>
    <row r="27" spans="1:11" x14ac:dyDescent="0.2">
      <c r="A27">
        <v>26</v>
      </c>
      <c r="B27" t="s">
        <v>837</v>
      </c>
      <c r="C27" t="s">
        <v>848</v>
      </c>
      <c r="D27">
        <v>23</v>
      </c>
      <c r="E27" t="s">
        <v>833</v>
      </c>
      <c r="F27" t="s">
        <v>1314</v>
      </c>
      <c r="G27">
        <v>5</v>
      </c>
      <c r="H27">
        <v>0</v>
      </c>
      <c r="I27" s="5" t="s">
        <v>835</v>
      </c>
      <c r="J27" s="5" t="s">
        <v>858</v>
      </c>
      <c r="K27" s="11">
        <f>AVERAGEIFS(TallTable!L:L,TallTable!A:A,participant!A27)</f>
        <v>1</v>
      </c>
    </row>
    <row r="28" spans="1:11" x14ac:dyDescent="0.2">
      <c r="A28">
        <v>27</v>
      </c>
      <c r="B28" t="s">
        <v>840</v>
      </c>
      <c r="C28" t="s">
        <v>848</v>
      </c>
      <c r="D28">
        <v>25</v>
      </c>
      <c r="E28" t="s">
        <v>833</v>
      </c>
      <c r="F28" t="s">
        <v>1315</v>
      </c>
      <c r="G28">
        <v>3</v>
      </c>
      <c r="H28">
        <v>0</v>
      </c>
      <c r="I28" s="5" t="s">
        <v>835</v>
      </c>
      <c r="J28" s="5" t="s">
        <v>836</v>
      </c>
      <c r="K28" s="11">
        <f>AVERAGEIFS(TallTable!L:L,TallTable!A:A,participant!A28)</f>
        <v>0.9</v>
      </c>
    </row>
    <row r="29" spans="1:11" x14ac:dyDescent="0.2">
      <c r="A29">
        <v>28</v>
      </c>
      <c r="B29" t="s">
        <v>842</v>
      </c>
      <c r="C29" t="s">
        <v>838</v>
      </c>
      <c r="D29">
        <v>24</v>
      </c>
      <c r="E29" t="s">
        <v>833</v>
      </c>
      <c r="F29">
        <v>0</v>
      </c>
      <c r="H29">
        <v>0</v>
      </c>
      <c r="I29" s="5" t="s">
        <v>835</v>
      </c>
      <c r="J29" s="5" t="s">
        <v>836</v>
      </c>
      <c r="K29" s="11">
        <f>AVERAGEIFS(TallTable!L:L,TallTable!A:A,participant!A29)</f>
        <v>0.47499999999999998</v>
      </c>
    </row>
    <row r="30" spans="1:11" x14ac:dyDescent="0.2">
      <c r="A30">
        <v>29</v>
      </c>
      <c r="B30" t="s">
        <v>831</v>
      </c>
      <c r="C30" t="s">
        <v>848</v>
      </c>
      <c r="D30">
        <v>25</v>
      </c>
      <c r="E30" t="s">
        <v>833</v>
      </c>
      <c r="F30" t="s">
        <v>1316</v>
      </c>
      <c r="G30">
        <v>2</v>
      </c>
      <c r="H30">
        <v>0</v>
      </c>
      <c r="I30" s="5" t="s">
        <v>835</v>
      </c>
      <c r="J30" s="5" t="s">
        <v>836</v>
      </c>
      <c r="K30" s="11">
        <f>AVERAGEIFS(TallTable!L:L,TallTable!A:A,participant!A30)</f>
        <v>0.4</v>
      </c>
    </row>
    <row r="31" spans="1:11" x14ac:dyDescent="0.2">
      <c r="A31">
        <v>30</v>
      </c>
      <c r="B31" t="s">
        <v>837</v>
      </c>
      <c r="C31" t="s">
        <v>838</v>
      </c>
      <c r="D31">
        <v>34</v>
      </c>
      <c r="E31" t="s">
        <v>833</v>
      </c>
      <c r="F31" t="s">
        <v>1317</v>
      </c>
      <c r="G31">
        <v>5</v>
      </c>
      <c r="H31">
        <v>0</v>
      </c>
      <c r="I31" s="5" t="s">
        <v>835</v>
      </c>
      <c r="J31" s="5" t="s">
        <v>836</v>
      </c>
      <c r="K31" s="11">
        <f>AVERAGEIFS(TallTable!L:L,TallTable!A:A,participant!A31)</f>
        <v>0.57499999999999996</v>
      </c>
    </row>
    <row r="32" spans="1:11" x14ac:dyDescent="0.2">
      <c r="A32">
        <v>31</v>
      </c>
      <c r="B32" t="s">
        <v>840</v>
      </c>
      <c r="C32" t="s">
        <v>848</v>
      </c>
      <c r="D32">
        <v>22</v>
      </c>
      <c r="E32" t="s">
        <v>833</v>
      </c>
      <c r="F32">
        <v>0</v>
      </c>
      <c r="H32" t="s">
        <v>1318</v>
      </c>
      <c r="I32" s="5" t="s">
        <v>835</v>
      </c>
      <c r="J32" s="5" t="s">
        <v>836</v>
      </c>
      <c r="K32" s="11">
        <f>AVERAGEIFS(TallTable!L:L,TallTable!A:A,participant!A32)</f>
        <v>0.97499999999999998</v>
      </c>
    </row>
    <row r="33" spans="1:11" x14ac:dyDescent="0.2">
      <c r="A33">
        <v>32</v>
      </c>
      <c r="B33" t="s">
        <v>842</v>
      </c>
      <c r="C33" t="s">
        <v>848</v>
      </c>
      <c r="D33">
        <v>20</v>
      </c>
      <c r="E33" t="s">
        <v>833</v>
      </c>
      <c r="F33" t="s">
        <v>1325</v>
      </c>
      <c r="G33">
        <v>1.5</v>
      </c>
      <c r="H33">
        <v>0</v>
      </c>
      <c r="I33" s="5" t="s">
        <v>835</v>
      </c>
      <c r="J33" s="5" t="s">
        <v>836</v>
      </c>
      <c r="K33" s="11">
        <f>AVERAGEIFS(TallTable!L:L,TallTable!A:A,participant!A33)</f>
        <v>0.625</v>
      </c>
    </row>
    <row r="35" spans="1:11" x14ac:dyDescent="0.2">
      <c r="B35" t="s">
        <v>1382</v>
      </c>
      <c r="C35">
        <f>COUNTIF(C2:C33,"male")</f>
        <v>18</v>
      </c>
      <c r="F35" t="s">
        <v>1387</v>
      </c>
      <c r="G35">
        <f>AVERAGE(G2:G33)</f>
        <v>7.2380952380952381</v>
      </c>
    </row>
    <row r="36" spans="1:11" x14ac:dyDescent="0.2">
      <c r="B36" t="s">
        <v>1383</v>
      </c>
      <c r="C36">
        <f>32-18</f>
        <v>14</v>
      </c>
      <c r="G36">
        <f>COUNT(G2:G33)</f>
        <v>21</v>
      </c>
    </row>
    <row r="38" spans="1:11" x14ac:dyDescent="0.2">
      <c r="C38" t="s">
        <v>1384</v>
      </c>
      <c r="D38" s="15">
        <f>AVERAGE(D2:D33)</f>
        <v>26</v>
      </c>
      <c r="F38" t="s">
        <v>1388</v>
      </c>
      <c r="G38">
        <f>STDEV(G2:G33)</f>
        <v>5.8664705053785271</v>
      </c>
    </row>
    <row r="39" spans="1:11" x14ac:dyDescent="0.2">
      <c r="C39" t="s">
        <v>1385</v>
      </c>
      <c r="D39">
        <f>STDEV(D2:D33)</f>
        <v>5.003224766539689</v>
      </c>
    </row>
  </sheetData>
  <conditionalFormatting sqref="K2:K33">
    <cfRule type="cellIs" dxfId="1" priority="1" operator="lessThan">
      <formula>0.5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R1278"/>
  <sheetViews>
    <sheetView workbookViewId="0">
      <selection activeCell="J36" sqref="J36"/>
    </sheetView>
  </sheetViews>
  <sheetFormatPr baseColWidth="10" defaultRowHeight="16" x14ac:dyDescent="0.2"/>
  <cols>
    <col min="2" max="2" width="45.5" customWidth="1"/>
  </cols>
  <sheetData>
    <row r="1" spans="1:18" x14ac:dyDescent="0.2">
      <c r="A1" t="s">
        <v>292</v>
      </c>
      <c r="B1" s="2" t="s">
        <v>0</v>
      </c>
      <c r="C1" s="2" t="s">
        <v>1</v>
      </c>
      <c r="D1" s="2" t="s">
        <v>2</v>
      </c>
      <c r="E1" s="2" t="s">
        <v>3</v>
      </c>
      <c r="F1" s="1" t="s">
        <v>1320</v>
      </c>
      <c r="G1" s="1" t="s">
        <v>1319</v>
      </c>
      <c r="H1" s="2" t="s">
        <v>4</v>
      </c>
      <c r="I1" s="2" t="s">
        <v>5</v>
      </c>
      <c r="J1" s="2" t="s">
        <v>6</v>
      </c>
      <c r="K1" s="2" t="s">
        <v>301</v>
      </c>
      <c r="L1" s="2" t="s">
        <v>1323</v>
      </c>
      <c r="M1" s="2" t="s">
        <v>1324</v>
      </c>
      <c r="N1" s="2"/>
      <c r="O1" s="2" t="s">
        <v>292</v>
      </c>
      <c r="P1" s="2" t="s">
        <v>1389</v>
      </c>
      <c r="R1" s="2"/>
    </row>
    <row r="2" spans="1:18" x14ac:dyDescent="0.2">
      <c r="A2">
        <v>1</v>
      </c>
      <c r="B2" s="14" t="s">
        <v>55</v>
      </c>
      <c r="C2" s="1">
        <v>-16.531599999999901</v>
      </c>
      <c r="D2" s="1">
        <v>26.589506378268801</v>
      </c>
      <c r="E2" s="1">
        <v>0.17</v>
      </c>
      <c r="F2" s="1">
        <v>172.17599999999899</v>
      </c>
      <c r="G2" s="1">
        <v>21.3631271587284</v>
      </c>
      <c r="H2" s="1">
        <v>200</v>
      </c>
      <c r="I2" s="1">
        <v>100</v>
      </c>
      <c r="J2" s="1" t="s">
        <v>8</v>
      </c>
      <c r="K2" s="1">
        <f>LOG(H2/I2,2)</f>
        <v>1</v>
      </c>
      <c r="L2">
        <f>IF(D2&lt;H2*0.176,1,0)</f>
        <v>1</v>
      </c>
      <c r="M2">
        <f>1-E2</f>
        <v>0.83</v>
      </c>
      <c r="O2">
        <v>1</v>
      </c>
      <c r="P2">
        <f>COUNTIF(A:A,O2)</f>
        <v>40</v>
      </c>
    </row>
    <row r="3" spans="1:18" x14ac:dyDescent="0.2">
      <c r="A3">
        <v>1</v>
      </c>
      <c r="B3" s="1" t="s">
        <v>56</v>
      </c>
      <c r="C3" s="1">
        <v>32.487699999999997</v>
      </c>
      <c r="D3" s="1">
        <v>11.8935593373052</v>
      </c>
      <c r="E3" s="1">
        <v>1</v>
      </c>
      <c r="F3" s="1">
        <v>171.25009999999901</v>
      </c>
      <c r="G3" s="1">
        <v>10.058621624755499</v>
      </c>
      <c r="H3" s="1">
        <v>200</v>
      </c>
      <c r="I3" s="1">
        <v>100</v>
      </c>
      <c r="J3" s="1" t="s">
        <v>10</v>
      </c>
      <c r="K3" s="1">
        <f t="shared" ref="K3:K65" si="0">LOG(H3/I3,2)</f>
        <v>1</v>
      </c>
      <c r="L3">
        <f t="shared" ref="L3:L65" si="1">IF(D3&lt;H3*0.176,1,0)</f>
        <v>1</v>
      </c>
      <c r="M3">
        <f t="shared" ref="M3:M65" si="2">1-E3</f>
        <v>0</v>
      </c>
      <c r="O3">
        <v>2</v>
      </c>
      <c r="P3">
        <f>COUNTIF(A:A,O3)</f>
        <v>37</v>
      </c>
    </row>
    <row r="4" spans="1:18" x14ac:dyDescent="0.2">
      <c r="A4">
        <v>1</v>
      </c>
      <c r="B4" s="1" t="s">
        <v>57</v>
      </c>
      <c r="C4" s="1">
        <v>-14.2329292929292</v>
      </c>
      <c r="D4" s="1">
        <v>37.386973106764103</v>
      </c>
      <c r="E4" s="1">
        <v>0.16161616161616099</v>
      </c>
      <c r="F4" s="1">
        <v>127.286161616161</v>
      </c>
      <c r="G4" s="1">
        <v>43.750441214677203</v>
      </c>
      <c r="H4" s="1">
        <v>200</v>
      </c>
      <c r="I4" s="1">
        <v>100</v>
      </c>
      <c r="J4" s="1" t="s">
        <v>12</v>
      </c>
      <c r="K4" s="1">
        <f t="shared" si="0"/>
        <v>1</v>
      </c>
      <c r="L4">
        <f t="shared" si="1"/>
        <v>0</v>
      </c>
      <c r="M4">
        <f t="shared" si="2"/>
        <v>0.83838383838383901</v>
      </c>
      <c r="O4">
        <v>3</v>
      </c>
      <c r="P4">
        <f>COUNTIF(A:A,O4)</f>
        <v>40</v>
      </c>
    </row>
    <row r="5" spans="1:18" x14ac:dyDescent="0.2">
      <c r="A5">
        <v>1</v>
      </c>
      <c r="B5" s="1" t="s">
        <v>58</v>
      </c>
      <c r="C5" s="1">
        <v>-2.3660999999999999</v>
      </c>
      <c r="D5" s="1">
        <v>22.7517313580747</v>
      </c>
      <c r="E5" s="1">
        <v>0.5</v>
      </c>
      <c r="F5" s="1">
        <v>120.2984</v>
      </c>
      <c r="G5" s="1">
        <v>33.5092314062856</v>
      </c>
      <c r="H5" s="1">
        <v>200</v>
      </c>
      <c r="I5" s="1">
        <v>100</v>
      </c>
      <c r="J5" s="1" t="s">
        <v>14</v>
      </c>
      <c r="K5" s="1">
        <f t="shared" si="0"/>
        <v>1</v>
      </c>
      <c r="L5">
        <f t="shared" si="1"/>
        <v>1</v>
      </c>
      <c r="M5">
        <f t="shared" si="2"/>
        <v>0.5</v>
      </c>
      <c r="O5">
        <v>4</v>
      </c>
      <c r="P5">
        <f>COUNTIF(A:A,O5)</f>
        <v>40</v>
      </c>
    </row>
    <row r="6" spans="1:18" x14ac:dyDescent="0.2">
      <c r="A6">
        <v>1</v>
      </c>
      <c r="B6" s="1" t="s">
        <v>51</v>
      </c>
      <c r="C6" s="1">
        <v>-35.489899999999999</v>
      </c>
      <c r="D6" s="1">
        <v>18.556367505252702</v>
      </c>
      <c r="E6" s="1">
        <v>0.04</v>
      </c>
      <c r="F6" s="1">
        <v>162.60720000000001</v>
      </c>
      <c r="G6" s="1">
        <v>20.676717344878501</v>
      </c>
      <c r="H6" s="1">
        <v>200</v>
      </c>
      <c r="I6" s="1">
        <v>50</v>
      </c>
      <c r="J6" s="1" t="s">
        <v>8</v>
      </c>
      <c r="K6" s="1">
        <f t="shared" si="0"/>
        <v>2</v>
      </c>
      <c r="L6">
        <f t="shared" si="1"/>
        <v>1</v>
      </c>
      <c r="M6">
        <f t="shared" si="2"/>
        <v>0.96</v>
      </c>
      <c r="O6">
        <v>5</v>
      </c>
      <c r="P6">
        <f>COUNTIF(A:A,O6)</f>
        <v>40</v>
      </c>
    </row>
    <row r="7" spans="1:18" x14ac:dyDescent="0.2">
      <c r="A7">
        <v>1</v>
      </c>
      <c r="B7" s="1" t="s">
        <v>52</v>
      </c>
      <c r="C7" s="1">
        <v>19.594499999999901</v>
      </c>
      <c r="D7" s="1">
        <v>12.160043040631001</v>
      </c>
      <c r="E7" s="1">
        <v>0.96</v>
      </c>
      <c r="F7" s="1">
        <v>154.8775</v>
      </c>
      <c r="G7" s="1">
        <v>10.729495176847699</v>
      </c>
      <c r="H7" s="1">
        <v>200</v>
      </c>
      <c r="I7" s="1">
        <v>50</v>
      </c>
      <c r="J7" s="1" t="s">
        <v>10</v>
      </c>
      <c r="K7" s="1">
        <f t="shared" si="0"/>
        <v>2</v>
      </c>
      <c r="L7">
        <f t="shared" si="1"/>
        <v>1</v>
      </c>
      <c r="M7">
        <f t="shared" si="2"/>
        <v>4.0000000000000036E-2</v>
      </c>
      <c r="O7">
        <v>6</v>
      </c>
      <c r="P7">
        <f>COUNTIF(A:A,O7)</f>
        <v>40</v>
      </c>
    </row>
    <row r="8" spans="1:18" x14ac:dyDescent="0.2">
      <c r="A8">
        <v>1</v>
      </c>
      <c r="B8" s="1" t="s">
        <v>53</v>
      </c>
      <c r="C8" s="1">
        <v>-1.17929999999999</v>
      </c>
      <c r="D8" s="1">
        <v>19.386122008024099</v>
      </c>
      <c r="E8" s="1">
        <v>0.44</v>
      </c>
      <c r="F8" s="1">
        <v>64.322799999999901</v>
      </c>
      <c r="G8" s="1">
        <v>16.290130820837501</v>
      </c>
      <c r="H8" s="1">
        <v>200</v>
      </c>
      <c r="I8" s="1">
        <v>50</v>
      </c>
      <c r="J8" s="1" t="s">
        <v>12</v>
      </c>
      <c r="K8" s="1">
        <f t="shared" si="0"/>
        <v>2</v>
      </c>
      <c r="L8">
        <f t="shared" si="1"/>
        <v>1</v>
      </c>
      <c r="M8">
        <f t="shared" si="2"/>
        <v>0.56000000000000005</v>
      </c>
      <c r="O8">
        <v>7</v>
      </c>
      <c r="P8">
        <f>COUNTIF(A:A,O8)</f>
        <v>40</v>
      </c>
    </row>
    <row r="9" spans="1:18" x14ac:dyDescent="0.2">
      <c r="A9">
        <v>1</v>
      </c>
      <c r="B9" s="1" t="s">
        <v>54</v>
      </c>
      <c r="C9" s="1">
        <v>-22.9057999999999</v>
      </c>
      <c r="D9" s="1">
        <v>24.477781115942602</v>
      </c>
      <c r="E9" s="1">
        <v>0.2</v>
      </c>
      <c r="F9" s="1">
        <v>97.323899999999895</v>
      </c>
      <c r="G9" s="1">
        <v>42.757180189881502</v>
      </c>
      <c r="H9" s="1">
        <v>200</v>
      </c>
      <c r="I9" s="1">
        <v>50</v>
      </c>
      <c r="J9" s="1" t="s">
        <v>14</v>
      </c>
      <c r="K9" s="1">
        <f t="shared" si="0"/>
        <v>2</v>
      </c>
      <c r="L9">
        <f t="shared" si="1"/>
        <v>1</v>
      </c>
      <c r="M9">
        <f t="shared" si="2"/>
        <v>0.8</v>
      </c>
      <c r="O9">
        <v>8</v>
      </c>
      <c r="P9">
        <f>COUNTIF(A:A,O9)</f>
        <v>40</v>
      </c>
    </row>
    <row r="10" spans="1:18" x14ac:dyDescent="0.2">
      <c r="A10">
        <v>1</v>
      </c>
      <c r="B10" s="1" t="s">
        <v>63</v>
      </c>
      <c r="C10" s="1">
        <v>-19.505199999999899</v>
      </c>
      <c r="D10" s="1">
        <v>19.617770998765302</v>
      </c>
      <c r="E10" s="1">
        <v>0.22</v>
      </c>
      <c r="F10" s="1">
        <v>222.03110000000001</v>
      </c>
      <c r="G10" s="1">
        <v>21.627989407015999</v>
      </c>
      <c r="H10" s="1">
        <v>300</v>
      </c>
      <c r="I10" s="1">
        <v>100</v>
      </c>
      <c r="J10" s="1" t="s">
        <v>8</v>
      </c>
      <c r="K10" s="1">
        <f t="shared" si="0"/>
        <v>1.5849625007211563</v>
      </c>
      <c r="L10">
        <f t="shared" si="1"/>
        <v>1</v>
      </c>
      <c r="M10">
        <f t="shared" si="2"/>
        <v>0.78</v>
      </c>
      <c r="O10">
        <v>9</v>
      </c>
      <c r="P10">
        <f>COUNTIF(A:A,O10)</f>
        <v>40</v>
      </c>
    </row>
    <row r="11" spans="1:18" x14ac:dyDescent="0.2">
      <c r="A11">
        <v>1</v>
      </c>
      <c r="B11" s="1" t="s">
        <v>64</v>
      </c>
      <c r="C11" s="1">
        <v>58.903100000000002</v>
      </c>
      <c r="D11" s="1">
        <v>14.1331696158363</v>
      </c>
      <c r="E11" s="1">
        <v>0.99</v>
      </c>
      <c r="F11" s="1">
        <v>240.68620000000001</v>
      </c>
      <c r="G11" s="1">
        <v>17.476812282564499</v>
      </c>
      <c r="H11" s="1">
        <v>300</v>
      </c>
      <c r="I11" s="1">
        <v>100</v>
      </c>
      <c r="J11" s="1" t="s">
        <v>10</v>
      </c>
      <c r="K11" s="1">
        <f t="shared" si="0"/>
        <v>1.5849625007211563</v>
      </c>
      <c r="L11">
        <f t="shared" si="1"/>
        <v>1</v>
      </c>
      <c r="M11">
        <f t="shared" si="2"/>
        <v>1.0000000000000009E-2</v>
      </c>
      <c r="O11">
        <v>10</v>
      </c>
      <c r="P11">
        <f>COUNTIF(A:A,O11)</f>
        <v>40</v>
      </c>
    </row>
    <row r="12" spans="1:18" x14ac:dyDescent="0.2">
      <c r="A12">
        <v>1</v>
      </c>
      <c r="B12" s="1" t="s">
        <v>65</v>
      </c>
      <c r="C12" s="1">
        <v>-5.1383999999999901</v>
      </c>
      <c r="D12" s="1">
        <v>19.9776358320998</v>
      </c>
      <c r="E12" s="1">
        <v>0.38</v>
      </c>
      <c r="F12" s="1">
        <v>102.586199999999</v>
      </c>
      <c r="G12" s="1">
        <v>19.350504374821799</v>
      </c>
      <c r="H12" s="1">
        <v>300</v>
      </c>
      <c r="I12" s="1">
        <v>100</v>
      </c>
      <c r="J12" s="1" t="s">
        <v>12</v>
      </c>
      <c r="K12" s="1">
        <f t="shared" si="0"/>
        <v>1.5849625007211563</v>
      </c>
      <c r="L12">
        <f t="shared" si="1"/>
        <v>1</v>
      </c>
      <c r="M12">
        <f t="shared" si="2"/>
        <v>0.62</v>
      </c>
      <c r="O12">
        <v>11</v>
      </c>
      <c r="P12">
        <f>COUNTIF(A:A,O12)</f>
        <v>40</v>
      </c>
    </row>
    <row r="13" spans="1:18" x14ac:dyDescent="0.2">
      <c r="A13">
        <v>1</v>
      </c>
      <c r="B13" s="1" t="s">
        <v>66</v>
      </c>
      <c r="C13" s="1">
        <v>-0.69769999999999699</v>
      </c>
      <c r="D13" s="1">
        <v>25.528387644150101</v>
      </c>
      <c r="E13" s="1">
        <v>0.56000000000000005</v>
      </c>
      <c r="F13" s="1">
        <v>118.6819</v>
      </c>
      <c r="G13" s="1">
        <v>34.494568607101002</v>
      </c>
      <c r="H13" s="1">
        <v>300</v>
      </c>
      <c r="I13" s="1">
        <v>100</v>
      </c>
      <c r="J13" s="1" t="s">
        <v>14</v>
      </c>
      <c r="K13" s="1">
        <f t="shared" si="0"/>
        <v>1.5849625007211563</v>
      </c>
      <c r="L13">
        <f t="shared" si="1"/>
        <v>1</v>
      </c>
      <c r="M13">
        <f t="shared" si="2"/>
        <v>0.43999999999999995</v>
      </c>
      <c r="O13">
        <v>12</v>
      </c>
      <c r="P13">
        <f>COUNTIF(A:A,O13)</f>
        <v>40</v>
      </c>
    </row>
    <row r="14" spans="1:18" x14ac:dyDescent="0.2">
      <c r="A14">
        <v>1</v>
      </c>
      <c r="B14" s="1" t="s">
        <v>59</v>
      </c>
      <c r="C14" s="1">
        <v>-29.468999999999902</v>
      </c>
      <c r="D14" s="1">
        <v>16.366369084192101</v>
      </c>
      <c r="E14" s="1">
        <v>7.0000000000000007E-2</v>
      </c>
      <c r="F14" s="1">
        <v>200.69029999999901</v>
      </c>
      <c r="G14" s="1">
        <v>33.730050384041803</v>
      </c>
      <c r="H14" s="1">
        <v>300</v>
      </c>
      <c r="I14" s="1">
        <v>50</v>
      </c>
      <c r="J14" s="1" t="s">
        <v>8</v>
      </c>
      <c r="K14" s="1">
        <f t="shared" si="0"/>
        <v>2.5849625007211561</v>
      </c>
      <c r="L14">
        <f t="shared" si="1"/>
        <v>1</v>
      </c>
      <c r="M14">
        <f t="shared" si="2"/>
        <v>0.92999999999999994</v>
      </c>
      <c r="O14">
        <v>13</v>
      </c>
      <c r="P14">
        <f>COUNTIF(A:A,O14)</f>
        <v>40</v>
      </c>
    </row>
    <row r="15" spans="1:18" x14ac:dyDescent="0.2">
      <c r="A15">
        <v>1</v>
      </c>
      <c r="B15" s="1" t="s">
        <v>60</v>
      </c>
      <c r="C15" s="1">
        <v>16.648599999999998</v>
      </c>
      <c r="D15" s="1">
        <v>16.3002620236608</v>
      </c>
      <c r="E15" s="1">
        <v>0.86</v>
      </c>
      <c r="F15" s="1">
        <v>210.79579999999899</v>
      </c>
      <c r="G15" s="1">
        <v>14.403852899832</v>
      </c>
      <c r="H15" s="1">
        <v>300</v>
      </c>
      <c r="I15" s="1">
        <v>50</v>
      </c>
      <c r="J15" s="1" t="s">
        <v>10</v>
      </c>
      <c r="K15" s="1">
        <f t="shared" si="0"/>
        <v>2.5849625007211561</v>
      </c>
      <c r="L15">
        <f t="shared" si="1"/>
        <v>1</v>
      </c>
      <c r="M15">
        <f t="shared" si="2"/>
        <v>0.14000000000000001</v>
      </c>
      <c r="O15">
        <v>14</v>
      </c>
      <c r="P15">
        <f>COUNTIF(A:A,O15)</f>
        <v>40</v>
      </c>
    </row>
    <row r="16" spans="1:18" x14ac:dyDescent="0.2">
      <c r="A16">
        <v>1</v>
      </c>
      <c r="B16" s="1" t="s">
        <v>61</v>
      </c>
      <c r="C16" s="1">
        <v>-29.785</v>
      </c>
      <c r="D16" s="1">
        <v>16.7297132970054</v>
      </c>
      <c r="E16" s="1">
        <v>0.04</v>
      </c>
      <c r="F16" s="1">
        <v>79.849099999999893</v>
      </c>
      <c r="G16" s="1">
        <v>16.028061273591302</v>
      </c>
      <c r="H16" s="1">
        <v>300</v>
      </c>
      <c r="I16" s="1">
        <v>50</v>
      </c>
      <c r="J16" s="1" t="s">
        <v>12</v>
      </c>
      <c r="K16" s="1">
        <f t="shared" si="0"/>
        <v>2.5849625007211561</v>
      </c>
      <c r="L16">
        <f t="shared" si="1"/>
        <v>1</v>
      </c>
      <c r="M16">
        <f t="shared" si="2"/>
        <v>0.96</v>
      </c>
      <c r="O16">
        <v>15</v>
      </c>
      <c r="P16">
        <f>COUNTIF(A:A,O16)</f>
        <v>40</v>
      </c>
    </row>
    <row r="17" spans="1:16" x14ac:dyDescent="0.2">
      <c r="A17">
        <v>1</v>
      </c>
      <c r="B17" s="1" t="s">
        <v>62</v>
      </c>
      <c r="C17" s="1">
        <v>11.5949494949494</v>
      </c>
      <c r="D17" s="1">
        <v>25.463989402891599</v>
      </c>
      <c r="E17" s="1">
        <v>0.66666666666666596</v>
      </c>
      <c r="F17" s="1">
        <v>72.947676767676697</v>
      </c>
      <c r="G17" s="1">
        <v>16.828896914838701</v>
      </c>
      <c r="H17" s="1">
        <v>300</v>
      </c>
      <c r="I17" s="1">
        <v>50</v>
      </c>
      <c r="J17" s="1" t="s">
        <v>14</v>
      </c>
      <c r="K17" s="1">
        <f t="shared" si="0"/>
        <v>2.5849625007211561</v>
      </c>
      <c r="L17">
        <f t="shared" si="1"/>
        <v>1</v>
      </c>
      <c r="M17">
        <f t="shared" si="2"/>
        <v>0.33333333333333404</v>
      </c>
      <c r="O17">
        <v>16</v>
      </c>
      <c r="P17">
        <f>COUNTIF(A:A,O17)</f>
        <v>40</v>
      </c>
    </row>
    <row r="18" spans="1:16" x14ac:dyDescent="0.2">
      <c r="A18">
        <v>1</v>
      </c>
      <c r="B18" s="1" t="s">
        <v>71</v>
      </c>
      <c r="C18" s="1">
        <v>-13.928800000000001</v>
      </c>
      <c r="D18" s="1">
        <v>20.843018748732099</v>
      </c>
      <c r="E18" s="1">
        <v>0.24</v>
      </c>
      <c r="F18" s="1">
        <v>262.13359999999898</v>
      </c>
      <c r="G18" s="1">
        <v>31.662149027506</v>
      </c>
      <c r="H18" s="1">
        <v>400</v>
      </c>
      <c r="I18" s="1">
        <v>100</v>
      </c>
      <c r="J18" s="1" t="s">
        <v>8</v>
      </c>
      <c r="K18" s="1">
        <f t="shared" si="0"/>
        <v>2</v>
      </c>
      <c r="L18">
        <f t="shared" si="1"/>
        <v>1</v>
      </c>
      <c r="M18">
        <f t="shared" si="2"/>
        <v>0.76</v>
      </c>
      <c r="O18">
        <v>17</v>
      </c>
      <c r="P18">
        <f>COUNTIF(A:A,O18)</f>
        <v>40</v>
      </c>
    </row>
    <row r="19" spans="1:16" x14ac:dyDescent="0.2">
      <c r="A19">
        <v>1</v>
      </c>
      <c r="B19" s="1" t="s">
        <v>72</v>
      </c>
      <c r="C19" s="1">
        <v>48.337799999999902</v>
      </c>
      <c r="D19" s="1">
        <v>20.362708836498101</v>
      </c>
      <c r="E19" s="1">
        <v>0.98</v>
      </c>
      <c r="F19" s="1">
        <v>288.6721</v>
      </c>
      <c r="G19" s="1">
        <v>15.704825901295401</v>
      </c>
      <c r="H19" s="1">
        <v>400</v>
      </c>
      <c r="I19" s="1">
        <v>100</v>
      </c>
      <c r="J19" s="1" t="s">
        <v>10</v>
      </c>
      <c r="K19" s="1">
        <f t="shared" si="0"/>
        <v>2</v>
      </c>
      <c r="L19">
        <f t="shared" si="1"/>
        <v>1</v>
      </c>
      <c r="M19">
        <f t="shared" si="2"/>
        <v>2.0000000000000018E-2</v>
      </c>
      <c r="O19">
        <v>18</v>
      </c>
      <c r="P19">
        <f>COUNTIF(A:A,O19)</f>
        <v>40</v>
      </c>
    </row>
    <row r="20" spans="1:16" x14ac:dyDescent="0.2">
      <c r="A20">
        <v>1</v>
      </c>
      <c r="B20" s="1" t="s">
        <v>73</v>
      </c>
      <c r="C20" s="1">
        <v>-3.5295999999999901</v>
      </c>
      <c r="D20" s="1">
        <v>36.075901760593503</v>
      </c>
      <c r="E20" s="1">
        <v>0.59</v>
      </c>
      <c r="F20" s="1">
        <v>112.849099999999</v>
      </c>
      <c r="G20" s="1">
        <v>45.738083543038798</v>
      </c>
      <c r="H20" s="1">
        <v>400</v>
      </c>
      <c r="I20" s="1">
        <v>100</v>
      </c>
      <c r="J20" s="1" t="s">
        <v>12</v>
      </c>
      <c r="K20" s="1">
        <f t="shared" si="0"/>
        <v>2</v>
      </c>
      <c r="L20">
        <f t="shared" si="1"/>
        <v>1</v>
      </c>
      <c r="M20">
        <f t="shared" si="2"/>
        <v>0.41000000000000003</v>
      </c>
      <c r="O20">
        <v>19</v>
      </c>
      <c r="P20">
        <f>COUNTIF(A:A,O20)</f>
        <v>40</v>
      </c>
    </row>
    <row r="21" spans="1:16" x14ac:dyDescent="0.2">
      <c r="A21">
        <v>1</v>
      </c>
      <c r="B21" s="1" t="s">
        <v>74</v>
      </c>
      <c r="C21" s="1">
        <v>1.23629999999999</v>
      </c>
      <c r="D21" s="1">
        <v>32.749120618880703</v>
      </c>
      <c r="E21" s="1">
        <v>0.53</v>
      </c>
      <c r="F21" s="1">
        <v>118.4474</v>
      </c>
      <c r="G21" s="1">
        <v>32.703737909297097</v>
      </c>
      <c r="H21" s="1">
        <v>400</v>
      </c>
      <c r="I21" s="1">
        <v>100</v>
      </c>
      <c r="J21" s="1" t="s">
        <v>14</v>
      </c>
      <c r="K21" s="1">
        <f t="shared" si="0"/>
        <v>2</v>
      </c>
      <c r="L21">
        <f t="shared" si="1"/>
        <v>1</v>
      </c>
      <c r="M21">
        <f t="shared" si="2"/>
        <v>0.47</v>
      </c>
      <c r="O21">
        <v>20</v>
      </c>
      <c r="P21">
        <f>COUNTIF(A:A,O21)</f>
        <v>40</v>
      </c>
    </row>
    <row r="22" spans="1:16" x14ac:dyDescent="0.2">
      <c r="A22">
        <v>1</v>
      </c>
      <c r="B22" s="1" t="s">
        <v>67</v>
      </c>
      <c r="C22" s="1">
        <v>-27.6552525252525</v>
      </c>
      <c r="D22" s="1">
        <v>33.015948804195801</v>
      </c>
      <c r="E22" s="1">
        <v>0.19191919191919099</v>
      </c>
      <c r="F22" s="1">
        <v>252.11090909090899</v>
      </c>
      <c r="G22" s="1">
        <v>39.318656534764798</v>
      </c>
      <c r="H22" s="1">
        <v>400</v>
      </c>
      <c r="I22" s="1">
        <v>50</v>
      </c>
      <c r="J22" s="1" t="s">
        <v>8</v>
      </c>
      <c r="K22" s="1">
        <f t="shared" si="0"/>
        <v>3</v>
      </c>
      <c r="L22">
        <f t="shared" si="1"/>
        <v>1</v>
      </c>
      <c r="M22">
        <f t="shared" si="2"/>
        <v>0.80808080808080907</v>
      </c>
      <c r="O22">
        <v>21</v>
      </c>
      <c r="P22">
        <f>COUNTIF(A:A,O22)</f>
        <v>40</v>
      </c>
    </row>
    <row r="23" spans="1:16" x14ac:dyDescent="0.2">
      <c r="A23">
        <v>1</v>
      </c>
      <c r="B23" s="1" t="s">
        <v>68</v>
      </c>
      <c r="C23" s="1">
        <v>43.632100000000001</v>
      </c>
      <c r="D23" s="1">
        <v>20.737982124353302</v>
      </c>
      <c r="E23" s="1">
        <v>0.6</v>
      </c>
      <c r="F23" s="1">
        <v>252.13990000000001</v>
      </c>
      <c r="G23" s="1">
        <v>20.988223626357701</v>
      </c>
      <c r="H23" s="1">
        <v>400</v>
      </c>
      <c r="I23" s="1">
        <v>50</v>
      </c>
      <c r="J23" s="1" t="s">
        <v>10</v>
      </c>
      <c r="K23" s="1">
        <f t="shared" si="0"/>
        <v>3</v>
      </c>
      <c r="L23">
        <f t="shared" si="1"/>
        <v>1</v>
      </c>
      <c r="M23">
        <f t="shared" si="2"/>
        <v>0.4</v>
      </c>
      <c r="O23">
        <v>22</v>
      </c>
      <c r="P23">
        <f>COUNTIF(A:A,O23)</f>
        <v>40</v>
      </c>
    </row>
    <row r="24" spans="1:16" x14ac:dyDescent="0.2">
      <c r="A24">
        <v>1</v>
      </c>
      <c r="B24" s="1" t="s">
        <v>69</v>
      </c>
      <c r="C24" s="1">
        <v>-0.35859999999999997</v>
      </c>
      <c r="D24" s="1">
        <v>21.2467262899487</v>
      </c>
      <c r="E24" s="1">
        <v>0.45</v>
      </c>
      <c r="F24" s="1">
        <v>65.849199999999996</v>
      </c>
      <c r="G24" s="1">
        <v>23.775499476562</v>
      </c>
      <c r="H24" s="1">
        <v>400</v>
      </c>
      <c r="I24" s="1">
        <v>50</v>
      </c>
      <c r="J24" s="1" t="s">
        <v>12</v>
      </c>
      <c r="K24" s="1">
        <f t="shared" si="0"/>
        <v>3</v>
      </c>
      <c r="L24">
        <f t="shared" si="1"/>
        <v>1</v>
      </c>
      <c r="M24">
        <f t="shared" si="2"/>
        <v>0.55000000000000004</v>
      </c>
      <c r="O24">
        <v>23</v>
      </c>
      <c r="P24">
        <f>COUNTIF(A:A,O24)</f>
        <v>40</v>
      </c>
    </row>
    <row r="25" spans="1:16" x14ac:dyDescent="0.2">
      <c r="A25">
        <v>1</v>
      </c>
      <c r="B25" s="1" t="s">
        <v>70</v>
      </c>
      <c r="C25" s="1">
        <v>-0.68990000000000196</v>
      </c>
      <c r="D25" s="1">
        <v>28.6137542973654</v>
      </c>
      <c r="E25" s="1">
        <v>0.52</v>
      </c>
      <c r="F25" s="1">
        <v>97.2944999999999</v>
      </c>
      <c r="G25" s="1">
        <v>23.842176552278101</v>
      </c>
      <c r="H25" s="1">
        <v>400</v>
      </c>
      <c r="I25" s="1">
        <v>50</v>
      </c>
      <c r="J25" s="1" t="s">
        <v>14</v>
      </c>
      <c r="K25" s="1">
        <f t="shared" si="0"/>
        <v>3</v>
      </c>
      <c r="L25">
        <f t="shared" si="1"/>
        <v>1</v>
      </c>
      <c r="M25">
        <f t="shared" si="2"/>
        <v>0.48</v>
      </c>
      <c r="O25">
        <v>24</v>
      </c>
      <c r="P25">
        <f>COUNTIF(A:A,O25)</f>
        <v>40</v>
      </c>
    </row>
    <row r="26" spans="1:16" x14ac:dyDescent="0.2">
      <c r="A26">
        <v>1</v>
      </c>
      <c r="B26" s="1" t="s">
        <v>79</v>
      </c>
      <c r="C26" s="1">
        <v>-30.409700000000001</v>
      </c>
      <c r="D26" s="1">
        <v>23.1612869441661</v>
      </c>
      <c r="E26" s="1">
        <v>0.13</v>
      </c>
      <c r="F26" s="1">
        <v>298.14</v>
      </c>
      <c r="G26" s="1">
        <v>61.7566387686376</v>
      </c>
      <c r="H26" s="1">
        <v>500</v>
      </c>
      <c r="I26" s="1">
        <v>100</v>
      </c>
      <c r="J26" s="1" t="s">
        <v>8</v>
      </c>
      <c r="K26" s="1">
        <f t="shared" si="0"/>
        <v>2.3219280948873622</v>
      </c>
      <c r="L26">
        <f t="shared" si="1"/>
        <v>1</v>
      </c>
      <c r="M26">
        <f t="shared" si="2"/>
        <v>0.87</v>
      </c>
      <c r="O26">
        <v>25</v>
      </c>
      <c r="P26">
        <f>COUNTIF(A:A,O26)</f>
        <v>40</v>
      </c>
    </row>
    <row r="27" spans="1:16" x14ac:dyDescent="0.2">
      <c r="A27">
        <v>1</v>
      </c>
      <c r="B27" s="1" t="s">
        <v>80</v>
      </c>
      <c r="C27" s="1">
        <v>69.344800000000006</v>
      </c>
      <c r="D27" s="1">
        <v>32.312458602836102</v>
      </c>
      <c r="E27" s="1">
        <v>0.81</v>
      </c>
      <c r="F27" s="1">
        <v>334.92079999999902</v>
      </c>
      <c r="G27" s="1">
        <v>21.4269842805748</v>
      </c>
      <c r="H27" s="1">
        <v>500</v>
      </c>
      <c r="I27" s="1">
        <v>100</v>
      </c>
      <c r="J27" s="1" t="s">
        <v>10</v>
      </c>
      <c r="K27" s="1">
        <f t="shared" si="0"/>
        <v>2.3219280948873622</v>
      </c>
      <c r="L27">
        <f t="shared" si="1"/>
        <v>1</v>
      </c>
      <c r="M27">
        <f t="shared" si="2"/>
        <v>0.18999999999999995</v>
      </c>
      <c r="O27">
        <v>26</v>
      </c>
      <c r="P27">
        <f>COUNTIF(A:A,O27)</f>
        <v>40</v>
      </c>
    </row>
    <row r="28" spans="1:16" x14ac:dyDescent="0.2">
      <c r="A28">
        <v>1</v>
      </c>
      <c r="B28" s="1" t="s">
        <v>81</v>
      </c>
      <c r="C28" s="1">
        <v>-10.136699999999999</v>
      </c>
      <c r="D28" s="1">
        <v>22.656024719928201</v>
      </c>
      <c r="E28" s="1">
        <v>0.39</v>
      </c>
      <c r="F28" s="1">
        <v>111.9273</v>
      </c>
      <c r="G28" s="1">
        <v>20.228443976490102</v>
      </c>
      <c r="H28" s="1">
        <v>500</v>
      </c>
      <c r="I28" s="1">
        <v>100</v>
      </c>
      <c r="J28" s="1" t="s">
        <v>12</v>
      </c>
      <c r="K28" s="1">
        <f t="shared" si="0"/>
        <v>2.3219280948873622</v>
      </c>
      <c r="L28">
        <f t="shared" si="1"/>
        <v>1</v>
      </c>
      <c r="M28">
        <f t="shared" si="2"/>
        <v>0.61</v>
      </c>
      <c r="O28">
        <v>27</v>
      </c>
      <c r="P28">
        <f>COUNTIF(A:A,O28)</f>
        <v>40</v>
      </c>
    </row>
    <row r="29" spans="1:16" x14ac:dyDescent="0.2">
      <c r="A29">
        <v>1</v>
      </c>
      <c r="B29" s="1" t="s">
        <v>82</v>
      </c>
      <c r="C29" s="1">
        <v>6.8122999999999898</v>
      </c>
      <c r="D29" s="1">
        <v>23.613754714360802</v>
      </c>
      <c r="E29" s="1">
        <v>0.67</v>
      </c>
      <c r="F29" s="1">
        <v>129.78749999999999</v>
      </c>
      <c r="G29" s="1">
        <v>43.8983577226984</v>
      </c>
      <c r="H29" s="1">
        <v>500</v>
      </c>
      <c r="I29" s="1">
        <v>100</v>
      </c>
      <c r="J29" s="1" t="s">
        <v>14</v>
      </c>
      <c r="K29" s="1">
        <f t="shared" si="0"/>
        <v>2.3219280948873622</v>
      </c>
      <c r="L29">
        <f t="shared" si="1"/>
        <v>1</v>
      </c>
      <c r="M29">
        <f t="shared" si="2"/>
        <v>0.32999999999999996</v>
      </c>
      <c r="O29">
        <v>28</v>
      </c>
      <c r="P29">
        <f>COUNTIF(A:A,O29)</f>
        <v>40</v>
      </c>
    </row>
    <row r="30" spans="1:16" x14ac:dyDescent="0.2">
      <c r="A30">
        <v>1</v>
      </c>
      <c r="B30" s="1" t="s">
        <v>75</v>
      </c>
      <c r="C30" s="1">
        <v>-38.706399999999903</v>
      </c>
      <c r="D30" s="1">
        <v>31.663589705527698</v>
      </c>
      <c r="E30" s="1">
        <v>0.08</v>
      </c>
      <c r="F30" s="1">
        <v>318.481999999999</v>
      </c>
      <c r="G30" s="1">
        <v>33.521793687092497</v>
      </c>
      <c r="H30" s="1">
        <v>500</v>
      </c>
      <c r="I30" s="1">
        <v>50</v>
      </c>
      <c r="J30" s="1" t="s">
        <v>8</v>
      </c>
      <c r="K30" s="1">
        <f t="shared" si="0"/>
        <v>3.3219280948873626</v>
      </c>
      <c r="L30">
        <f t="shared" si="1"/>
        <v>1</v>
      </c>
      <c r="M30">
        <f t="shared" si="2"/>
        <v>0.92</v>
      </c>
      <c r="O30">
        <v>29</v>
      </c>
      <c r="P30">
        <f>COUNTIF(A:A,O30)</f>
        <v>40</v>
      </c>
    </row>
    <row r="31" spans="1:16" x14ac:dyDescent="0.2">
      <c r="A31">
        <v>1</v>
      </c>
      <c r="B31" s="1" t="s">
        <v>76</v>
      </c>
      <c r="C31" s="1">
        <v>31.9375999999999</v>
      </c>
      <c r="D31" s="1">
        <v>21.247195820625301</v>
      </c>
      <c r="E31" s="1">
        <v>0.79</v>
      </c>
      <c r="F31" s="1">
        <v>314.55339999999899</v>
      </c>
      <c r="G31" s="1">
        <v>17.083647515679999</v>
      </c>
      <c r="H31" s="1">
        <v>500</v>
      </c>
      <c r="I31" s="1">
        <v>50</v>
      </c>
      <c r="J31" s="1" t="s">
        <v>10</v>
      </c>
      <c r="K31" s="1">
        <f t="shared" si="0"/>
        <v>3.3219280948873626</v>
      </c>
      <c r="L31">
        <f t="shared" si="1"/>
        <v>1</v>
      </c>
      <c r="M31">
        <f t="shared" si="2"/>
        <v>0.20999999999999996</v>
      </c>
      <c r="O31">
        <v>30</v>
      </c>
      <c r="P31">
        <f>COUNTIF(A:A,O31)</f>
        <v>40</v>
      </c>
    </row>
    <row r="32" spans="1:16" x14ac:dyDescent="0.2">
      <c r="A32">
        <v>1</v>
      </c>
      <c r="B32" s="1" t="s">
        <v>77</v>
      </c>
      <c r="C32" s="1">
        <v>-2.5636999999999999</v>
      </c>
      <c r="D32" s="1">
        <v>21.567378684253601</v>
      </c>
      <c r="E32" s="1">
        <v>0.45</v>
      </c>
      <c r="F32" s="1">
        <v>69.364500000000007</v>
      </c>
      <c r="G32" s="1">
        <v>11.061436016629999</v>
      </c>
      <c r="H32" s="1">
        <v>500</v>
      </c>
      <c r="I32" s="1">
        <v>50</v>
      </c>
      <c r="J32" s="1" t="s">
        <v>12</v>
      </c>
      <c r="K32" s="1">
        <f t="shared" si="0"/>
        <v>3.3219280948873626</v>
      </c>
      <c r="L32">
        <f t="shared" si="1"/>
        <v>1</v>
      </c>
      <c r="M32">
        <f t="shared" si="2"/>
        <v>0.55000000000000004</v>
      </c>
      <c r="O32">
        <v>31</v>
      </c>
      <c r="P32">
        <f>COUNTIF(A:A,O32)</f>
        <v>40</v>
      </c>
    </row>
    <row r="33" spans="1:16" x14ac:dyDescent="0.2">
      <c r="A33">
        <v>1</v>
      </c>
      <c r="B33" s="1" t="s">
        <v>78</v>
      </c>
      <c r="C33" s="1">
        <v>12.094545454545401</v>
      </c>
      <c r="D33" s="1">
        <v>23.331633283207399</v>
      </c>
      <c r="E33" s="1">
        <v>0.60606060606060597</v>
      </c>
      <c r="F33" s="1">
        <v>85.204949494949403</v>
      </c>
      <c r="G33" s="1">
        <v>38.058243253504202</v>
      </c>
      <c r="H33" s="1">
        <v>500</v>
      </c>
      <c r="I33" s="1">
        <v>50</v>
      </c>
      <c r="J33" s="1" t="s">
        <v>14</v>
      </c>
      <c r="K33" s="1">
        <f t="shared" si="0"/>
        <v>3.3219280948873626</v>
      </c>
      <c r="L33">
        <f t="shared" si="1"/>
        <v>1</v>
      </c>
      <c r="M33">
        <f t="shared" si="2"/>
        <v>0.39393939393939403</v>
      </c>
      <c r="O33">
        <v>32</v>
      </c>
      <c r="P33">
        <f>COUNTIF(A:A,O33)</f>
        <v>40</v>
      </c>
    </row>
    <row r="34" spans="1:16" x14ac:dyDescent="0.2">
      <c r="A34">
        <v>1</v>
      </c>
      <c r="B34" s="1" t="s">
        <v>87</v>
      </c>
      <c r="C34" s="1">
        <v>-51.740400000000001</v>
      </c>
      <c r="D34" s="1">
        <v>26.850855998273101</v>
      </c>
      <c r="E34" s="1">
        <v>0.03</v>
      </c>
      <c r="F34" s="1">
        <v>387.17659999999898</v>
      </c>
      <c r="G34" s="1">
        <v>65.471828296145802</v>
      </c>
      <c r="H34" s="1">
        <v>600</v>
      </c>
      <c r="I34" s="1">
        <v>100</v>
      </c>
      <c r="J34" s="1" t="s">
        <v>8</v>
      </c>
      <c r="K34" s="1">
        <f t="shared" si="0"/>
        <v>2.5849625007211561</v>
      </c>
      <c r="L34">
        <f t="shared" si="1"/>
        <v>1</v>
      </c>
      <c r="M34">
        <f t="shared" si="2"/>
        <v>0.97</v>
      </c>
    </row>
    <row r="35" spans="1:16" x14ac:dyDescent="0.2">
      <c r="A35">
        <v>1</v>
      </c>
      <c r="B35" s="1" t="s">
        <v>88</v>
      </c>
      <c r="C35" s="1">
        <v>53.006399999999999</v>
      </c>
      <c r="D35" s="1">
        <v>32.615834912508298</v>
      </c>
      <c r="E35" s="1">
        <v>0.88</v>
      </c>
      <c r="F35" s="1">
        <v>389.47399999999999</v>
      </c>
      <c r="G35" s="1">
        <v>24.903665874726101</v>
      </c>
      <c r="H35" s="1">
        <v>600</v>
      </c>
      <c r="I35" s="1">
        <v>100</v>
      </c>
      <c r="J35" s="1" t="s">
        <v>10</v>
      </c>
      <c r="K35" s="1">
        <f t="shared" si="0"/>
        <v>2.5849625007211561</v>
      </c>
      <c r="L35">
        <f t="shared" si="1"/>
        <v>1</v>
      </c>
      <c r="M35">
        <f t="shared" si="2"/>
        <v>0.12</v>
      </c>
      <c r="O35" t="s">
        <v>1399</v>
      </c>
    </row>
    <row r="36" spans="1:16" x14ac:dyDescent="0.2">
      <c r="A36">
        <v>1</v>
      </c>
      <c r="B36" s="1" t="s">
        <v>89</v>
      </c>
      <c r="C36" s="1">
        <v>-13.7049</v>
      </c>
      <c r="D36" s="1">
        <v>22.663209194419</v>
      </c>
      <c r="E36" s="1">
        <v>0.26</v>
      </c>
      <c r="F36" s="1">
        <v>160.51229999999899</v>
      </c>
      <c r="G36" s="1">
        <v>78.566748689951496</v>
      </c>
      <c r="H36" s="1">
        <v>600</v>
      </c>
      <c r="I36" s="1">
        <v>100</v>
      </c>
      <c r="J36" s="1" t="s">
        <v>12</v>
      </c>
      <c r="K36" s="1">
        <f t="shared" si="0"/>
        <v>2.5849625007211561</v>
      </c>
      <c r="L36">
        <f t="shared" si="1"/>
        <v>1</v>
      </c>
      <c r="M36">
        <f t="shared" si="2"/>
        <v>0.74</v>
      </c>
      <c r="O36" t="s">
        <v>1</v>
      </c>
      <c r="P36" t="s">
        <v>1390</v>
      </c>
    </row>
    <row r="37" spans="1:16" x14ac:dyDescent="0.2">
      <c r="A37">
        <v>1</v>
      </c>
      <c r="B37" s="1" t="s">
        <v>90</v>
      </c>
      <c r="C37" s="1">
        <v>-12.9345</v>
      </c>
      <c r="D37" s="1">
        <v>35.396102649161797</v>
      </c>
      <c r="E37" s="1">
        <v>0.42</v>
      </c>
      <c r="F37" s="1">
        <v>150.2698</v>
      </c>
      <c r="G37" s="1">
        <v>63.508001889210703</v>
      </c>
      <c r="H37" s="1">
        <v>600</v>
      </c>
      <c r="I37" s="1">
        <v>100</v>
      </c>
      <c r="J37" s="1" t="s">
        <v>14</v>
      </c>
      <c r="K37" s="1">
        <f t="shared" si="0"/>
        <v>2.5849625007211561</v>
      </c>
      <c r="L37">
        <f t="shared" si="1"/>
        <v>1</v>
      </c>
      <c r="M37">
        <f t="shared" si="2"/>
        <v>0.58000000000000007</v>
      </c>
      <c r="O37" t="s">
        <v>2</v>
      </c>
      <c r="P37" t="s">
        <v>1391</v>
      </c>
    </row>
    <row r="38" spans="1:16" x14ac:dyDescent="0.2">
      <c r="A38">
        <v>1</v>
      </c>
      <c r="B38" s="1" t="s">
        <v>83</v>
      </c>
      <c r="C38" s="1">
        <v>-57.865099999999998</v>
      </c>
      <c r="D38" s="1">
        <v>34.199495361627697</v>
      </c>
      <c r="E38" s="1">
        <v>0.04</v>
      </c>
      <c r="F38" s="1">
        <v>363.69529999999997</v>
      </c>
      <c r="G38" s="1">
        <v>88.683420992370301</v>
      </c>
      <c r="H38" s="1">
        <v>600</v>
      </c>
      <c r="I38" s="1">
        <v>50</v>
      </c>
      <c r="J38" s="1" t="s">
        <v>8</v>
      </c>
      <c r="K38" s="1">
        <f t="shared" si="0"/>
        <v>3.5849625007211565</v>
      </c>
      <c r="L38">
        <f t="shared" si="1"/>
        <v>1</v>
      </c>
      <c r="M38">
        <f t="shared" si="2"/>
        <v>0.96</v>
      </c>
      <c r="O38" t="s">
        <v>3</v>
      </c>
      <c r="P38" t="s">
        <v>1392</v>
      </c>
    </row>
    <row r="39" spans="1:16" x14ac:dyDescent="0.2">
      <c r="A39">
        <v>1</v>
      </c>
      <c r="B39" s="1" t="s">
        <v>84</v>
      </c>
      <c r="C39" s="1">
        <v>35.555799999999998</v>
      </c>
      <c r="D39" s="1">
        <v>25.499621965040902</v>
      </c>
      <c r="E39" s="1">
        <v>0.61</v>
      </c>
      <c r="F39" s="1">
        <v>366.35619999999898</v>
      </c>
      <c r="G39" s="1">
        <v>23.742851083220799</v>
      </c>
      <c r="H39" s="1">
        <v>600</v>
      </c>
      <c r="I39" s="1">
        <v>50</v>
      </c>
      <c r="J39" s="1" t="s">
        <v>10</v>
      </c>
      <c r="K39" s="1">
        <f t="shared" si="0"/>
        <v>3.5849625007211565</v>
      </c>
      <c r="L39">
        <f t="shared" si="1"/>
        <v>1</v>
      </c>
      <c r="M39">
        <f t="shared" si="2"/>
        <v>0.39</v>
      </c>
      <c r="O39" t="s">
        <v>1320</v>
      </c>
      <c r="P39" t="s">
        <v>1394</v>
      </c>
    </row>
    <row r="40" spans="1:16" x14ac:dyDescent="0.2">
      <c r="A40">
        <v>1</v>
      </c>
      <c r="B40" s="1" t="s">
        <v>85</v>
      </c>
      <c r="C40" s="1">
        <v>-27.006</v>
      </c>
      <c r="D40" s="1">
        <v>46.866144198130897</v>
      </c>
      <c r="E40" s="1">
        <v>0.28999999999999998</v>
      </c>
      <c r="F40" s="1">
        <v>109.45899999999899</v>
      </c>
      <c r="G40" s="1">
        <v>80.732768817872198</v>
      </c>
      <c r="H40" s="1">
        <v>600</v>
      </c>
      <c r="I40" s="1">
        <v>50</v>
      </c>
      <c r="J40" s="1" t="s">
        <v>12</v>
      </c>
      <c r="K40" s="1">
        <f t="shared" si="0"/>
        <v>3.5849625007211565</v>
      </c>
      <c r="L40">
        <f t="shared" si="1"/>
        <v>1</v>
      </c>
      <c r="M40">
        <f t="shared" si="2"/>
        <v>0.71</v>
      </c>
      <c r="O40" t="s">
        <v>1319</v>
      </c>
      <c r="P40" t="s">
        <v>1393</v>
      </c>
    </row>
    <row r="41" spans="1:16" x14ac:dyDescent="0.2">
      <c r="A41">
        <v>1</v>
      </c>
      <c r="B41" s="1" t="s">
        <v>86</v>
      </c>
      <c r="C41" s="1">
        <v>7.1070000000000002</v>
      </c>
      <c r="D41" s="1">
        <v>36.254603307718</v>
      </c>
      <c r="E41" s="1">
        <v>0.48</v>
      </c>
      <c r="F41" s="1">
        <v>108.6961</v>
      </c>
      <c r="G41" s="1">
        <v>75.379538628131698</v>
      </c>
      <c r="H41" s="1">
        <v>600</v>
      </c>
      <c r="I41" s="1">
        <v>50</v>
      </c>
      <c r="J41" s="1" t="s">
        <v>14</v>
      </c>
      <c r="K41" s="1">
        <f t="shared" si="0"/>
        <v>3.5849625007211565</v>
      </c>
      <c r="L41">
        <f t="shared" si="1"/>
        <v>1</v>
      </c>
      <c r="M41">
        <f t="shared" si="2"/>
        <v>0.52</v>
      </c>
      <c r="O41" t="s">
        <v>4</v>
      </c>
      <c r="P41" t="s">
        <v>1396</v>
      </c>
    </row>
    <row r="42" spans="1:16" x14ac:dyDescent="0.2">
      <c r="A42">
        <v>2</v>
      </c>
      <c r="B42" s="14" t="s">
        <v>95</v>
      </c>
      <c r="C42" s="1">
        <v>23.135124999999899</v>
      </c>
      <c r="D42" s="1">
        <v>45.7791007446015</v>
      </c>
      <c r="E42" s="1">
        <v>0.7</v>
      </c>
      <c r="F42" s="1">
        <v>150.01525000000001</v>
      </c>
      <c r="G42" s="1">
        <v>45.024797278138799</v>
      </c>
      <c r="H42" s="2">
        <v>200</v>
      </c>
      <c r="I42" s="3">
        <v>100</v>
      </c>
      <c r="J42" s="2" t="s">
        <v>8</v>
      </c>
      <c r="K42" s="1">
        <f t="shared" si="0"/>
        <v>1</v>
      </c>
      <c r="L42">
        <f t="shared" si="1"/>
        <v>0</v>
      </c>
      <c r="M42">
        <f t="shared" si="2"/>
        <v>0.30000000000000004</v>
      </c>
      <c r="O42" t="s">
        <v>5</v>
      </c>
      <c r="P42" t="s">
        <v>1395</v>
      </c>
    </row>
    <row r="43" spans="1:16" x14ac:dyDescent="0.2">
      <c r="A43">
        <v>2</v>
      </c>
      <c r="B43" s="1" t="s">
        <v>96</v>
      </c>
      <c r="C43" s="1">
        <v>-5.17591836734693</v>
      </c>
      <c r="D43" s="1">
        <v>41.405660039906003</v>
      </c>
      <c r="E43" s="1">
        <v>0.397959183673469</v>
      </c>
      <c r="F43" s="1">
        <v>185.24632653061201</v>
      </c>
      <c r="G43" s="1">
        <v>20.989114398666601</v>
      </c>
      <c r="H43" s="2">
        <v>200</v>
      </c>
      <c r="I43" s="3">
        <v>100</v>
      </c>
      <c r="J43" s="2" t="s">
        <v>10</v>
      </c>
      <c r="K43" s="1">
        <f t="shared" si="0"/>
        <v>1</v>
      </c>
      <c r="L43">
        <f t="shared" si="1"/>
        <v>0</v>
      </c>
      <c r="M43">
        <f t="shared" si="2"/>
        <v>0.60204081632653095</v>
      </c>
      <c r="O43" t="s">
        <v>1323</v>
      </c>
      <c r="P43" t="s">
        <v>1397</v>
      </c>
    </row>
    <row r="44" spans="1:16" x14ac:dyDescent="0.2">
      <c r="A44">
        <v>2</v>
      </c>
      <c r="B44" s="1" t="s">
        <v>97</v>
      </c>
      <c r="C44" s="1">
        <v>-2.1077999999999899</v>
      </c>
      <c r="D44" s="1">
        <v>44.492044043401698</v>
      </c>
      <c r="E44" s="1">
        <v>0.43</v>
      </c>
      <c r="F44" s="1">
        <v>163.45320000000001</v>
      </c>
      <c r="G44" s="1">
        <v>45.1645376790242</v>
      </c>
      <c r="H44" s="2">
        <v>200</v>
      </c>
      <c r="I44" s="3">
        <v>100</v>
      </c>
      <c r="J44" s="2" t="s">
        <v>12</v>
      </c>
      <c r="K44" s="1">
        <f t="shared" si="0"/>
        <v>1</v>
      </c>
      <c r="L44">
        <f t="shared" si="1"/>
        <v>0</v>
      </c>
      <c r="M44">
        <f t="shared" si="2"/>
        <v>0.57000000000000006</v>
      </c>
      <c r="O44" t="s">
        <v>1324</v>
      </c>
      <c r="P44" t="s">
        <v>1398</v>
      </c>
    </row>
    <row r="45" spans="1:16" x14ac:dyDescent="0.2">
      <c r="A45">
        <v>2</v>
      </c>
      <c r="B45" s="1" t="s">
        <v>98</v>
      </c>
      <c r="C45" s="1">
        <v>-9.9573749999999901</v>
      </c>
      <c r="D45" s="1">
        <v>45.112311366847202</v>
      </c>
      <c r="E45" s="1">
        <v>0.36249999999999999</v>
      </c>
      <c r="F45" s="1">
        <v>168.52787499999999</v>
      </c>
      <c r="G45" s="1">
        <v>44.164124826994701</v>
      </c>
      <c r="H45" s="2">
        <v>200</v>
      </c>
      <c r="I45" s="3">
        <v>100</v>
      </c>
      <c r="J45" s="2" t="s">
        <v>14</v>
      </c>
      <c r="K45" s="1">
        <f t="shared" si="0"/>
        <v>1</v>
      </c>
      <c r="L45">
        <f t="shared" si="1"/>
        <v>0</v>
      </c>
      <c r="M45">
        <f t="shared" si="2"/>
        <v>0.63749999999999996</v>
      </c>
    </row>
    <row r="46" spans="1:16" x14ac:dyDescent="0.2">
      <c r="A46">
        <v>2</v>
      </c>
      <c r="B46" s="1" t="s">
        <v>91</v>
      </c>
      <c r="C46" s="1">
        <v>-30.4411249999999</v>
      </c>
      <c r="D46" s="1">
        <v>41.583854739362103</v>
      </c>
      <c r="E46" s="1">
        <v>0.27500000000000002</v>
      </c>
      <c r="F46" s="1">
        <v>162.39737499999899</v>
      </c>
      <c r="G46" s="1">
        <v>38.659156927684997</v>
      </c>
      <c r="H46" s="2">
        <v>200</v>
      </c>
      <c r="I46" s="4">
        <v>50</v>
      </c>
      <c r="J46" s="2" t="s">
        <v>8</v>
      </c>
      <c r="K46" s="1">
        <f t="shared" si="0"/>
        <v>2</v>
      </c>
      <c r="L46">
        <f t="shared" si="1"/>
        <v>0</v>
      </c>
      <c r="M46">
        <f t="shared" si="2"/>
        <v>0.72499999999999998</v>
      </c>
    </row>
    <row r="47" spans="1:16" x14ac:dyDescent="0.2">
      <c r="A47">
        <v>2</v>
      </c>
      <c r="B47" s="1" t="s">
        <v>92</v>
      </c>
      <c r="C47" s="1">
        <v>-4.6766315789473696</v>
      </c>
      <c r="D47" s="1">
        <v>58.316088880667799</v>
      </c>
      <c r="E47" s="1">
        <v>0.24210526315789399</v>
      </c>
      <c r="F47" s="1">
        <v>177.551263157894</v>
      </c>
      <c r="G47" s="1">
        <v>35.783608162694698</v>
      </c>
      <c r="H47" s="2">
        <v>200</v>
      </c>
      <c r="I47" s="4">
        <v>50</v>
      </c>
      <c r="J47" s="2" t="s">
        <v>10</v>
      </c>
      <c r="K47" s="1">
        <f t="shared" si="0"/>
        <v>2</v>
      </c>
      <c r="L47">
        <f t="shared" si="1"/>
        <v>0</v>
      </c>
      <c r="M47">
        <f t="shared" si="2"/>
        <v>0.75789473684210606</v>
      </c>
    </row>
    <row r="48" spans="1:16" x14ac:dyDescent="0.2">
      <c r="A48">
        <v>2</v>
      </c>
      <c r="B48" s="1" t="s">
        <v>93</v>
      </c>
      <c r="C48" s="1">
        <v>-22.5154999999999</v>
      </c>
      <c r="D48" s="1">
        <v>47.816901894100099</v>
      </c>
      <c r="E48" s="1">
        <v>0.21</v>
      </c>
      <c r="F48" s="1">
        <v>150.18350000000001</v>
      </c>
      <c r="G48" s="1">
        <v>47.411970606061097</v>
      </c>
      <c r="H48" s="2">
        <v>200</v>
      </c>
      <c r="I48" s="4">
        <v>50</v>
      </c>
      <c r="J48" s="2" t="s">
        <v>12</v>
      </c>
      <c r="K48" s="1">
        <f t="shared" si="0"/>
        <v>2</v>
      </c>
      <c r="L48">
        <f t="shared" si="1"/>
        <v>0</v>
      </c>
      <c r="M48">
        <f t="shared" si="2"/>
        <v>0.79</v>
      </c>
    </row>
    <row r="49" spans="1:13" x14ac:dyDescent="0.2">
      <c r="A49">
        <v>2</v>
      </c>
      <c r="B49" s="1" t="s">
        <v>94</v>
      </c>
      <c r="C49" s="1">
        <v>-33.618374999999901</v>
      </c>
      <c r="D49" s="1">
        <v>39.713996885347299</v>
      </c>
      <c r="E49" s="1">
        <v>0.17499999999999999</v>
      </c>
      <c r="F49" s="1">
        <v>168.46724999999901</v>
      </c>
      <c r="G49" s="1">
        <v>35.0707338807943</v>
      </c>
      <c r="H49" s="2">
        <v>200</v>
      </c>
      <c r="I49" s="4">
        <v>50</v>
      </c>
      <c r="J49" s="2" t="s">
        <v>14</v>
      </c>
      <c r="K49" s="1">
        <f t="shared" si="0"/>
        <v>2</v>
      </c>
      <c r="L49">
        <f t="shared" si="1"/>
        <v>0</v>
      </c>
      <c r="M49">
        <f t="shared" si="2"/>
        <v>0.82499999999999996</v>
      </c>
    </row>
    <row r="50" spans="1:13" x14ac:dyDescent="0.2">
      <c r="A50">
        <v>2</v>
      </c>
      <c r="B50" s="1" t="s">
        <v>103</v>
      </c>
      <c r="C50" s="1">
        <v>-8.5736249999999892</v>
      </c>
      <c r="D50" s="1">
        <v>59.617072287301802</v>
      </c>
      <c r="E50" s="1">
        <v>0.4</v>
      </c>
      <c r="F50" s="1">
        <v>216.80224999999899</v>
      </c>
      <c r="G50" s="1">
        <v>57.926057089512803</v>
      </c>
      <c r="H50" s="2">
        <v>300</v>
      </c>
      <c r="I50" s="3">
        <v>100</v>
      </c>
      <c r="J50" s="2" t="s">
        <v>8</v>
      </c>
      <c r="K50" s="1">
        <f t="shared" si="0"/>
        <v>1.5849625007211563</v>
      </c>
      <c r="L50">
        <f t="shared" si="1"/>
        <v>0</v>
      </c>
      <c r="M50">
        <f t="shared" si="2"/>
        <v>0.6</v>
      </c>
    </row>
    <row r="51" spans="1:13" x14ac:dyDescent="0.2">
      <c r="A51">
        <v>2</v>
      </c>
      <c r="B51" s="1" t="s">
        <v>104</v>
      </c>
      <c r="C51" s="1">
        <v>22.928749999999901</v>
      </c>
      <c r="D51" s="1">
        <v>84.368815734473202</v>
      </c>
      <c r="E51" s="1">
        <v>0.42499999999999999</v>
      </c>
      <c r="F51" s="1">
        <v>224.645499999999</v>
      </c>
      <c r="G51" s="1">
        <v>65.1697900276654</v>
      </c>
      <c r="H51" s="2">
        <v>300</v>
      </c>
      <c r="I51" s="3">
        <v>100</v>
      </c>
      <c r="J51" s="2" t="s">
        <v>10</v>
      </c>
      <c r="K51" s="1">
        <f t="shared" si="0"/>
        <v>1.5849625007211563</v>
      </c>
      <c r="L51">
        <f t="shared" si="1"/>
        <v>0</v>
      </c>
      <c r="M51">
        <f t="shared" si="2"/>
        <v>0.57499999999999996</v>
      </c>
    </row>
    <row r="52" spans="1:13" x14ac:dyDescent="0.2">
      <c r="A52">
        <v>2</v>
      </c>
      <c r="B52" s="1" t="s">
        <v>105</v>
      </c>
      <c r="C52" s="1">
        <v>28.632727272727202</v>
      </c>
      <c r="D52" s="1">
        <v>58.624802105038398</v>
      </c>
      <c r="E52" s="1">
        <v>0.59595959595959502</v>
      </c>
      <c r="F52" s="1">
        <v>170.599393939393</v>
      </c>
      <c r="G52" s="1">
        <v>71.456166090547896</v>
      </c>
      <c r="H52" s="2">
        <v>300</v>
      </c>
      <c r="I52" s="3">
        <v>100</v>
      </c>
      <c r="J52" s="2" t="s">
        <v>12</v>
      </c>
      <c r="K52" s="1">
        <f t="shared" si="0"/>
        <v>1.5849625007211563</v>
      </c>
      <c r="L52">
        <f t="shared" si="1"/>
        <v>0</v>
      </c>
      <c r="M52">
        <f t="shared" si="2"/>
        <v>0.40404040404040498</v>
      </c>
    </row>
    <row r="53" spans="1:13" x14ac:dyDescent="0.2">
      <c r="A53">
        <v>2</v>
      </c>
      <c r="B53" s="1" t="s">
        <v>106</v>
      </c>
      <c r="C53" s="1">
        <v>35.020151515151497</v>
      </c>
      <c r="D53" s="1">
        <v>93.688037551653693</v>
      </c>
      <c r="E53" s="1">
        <v>0.27272727272727199</v>
      </c>
      <c r="F53" s="1">
        <v>167.48621212121199</v>
      </c>
      <c r="G53" s="1">
        <v>65.766143743758406</v>
      </c>
      <c r="H53" s="2">
        <v>300</v>
      </c>
      <c r="I53" s="3">
        <v>100</v>
      </c>
      <c r="J53" s="2" t="s">
        <v>14</v>
      </c>
      <c r="K53" s="1">
        <f t="shared" si="0"/>
        <v>1.5849625007211563</v>
      </c>
      <c r="L53">
        <f t="shared" si="1"/>
        <v>0</v>
      </c>
      <c r="M53">
        <f t="shared" si="2"/>
        <v>0.72727272727272796</v>
      </c>
    </row>
    <row r="54" spans="1:13" x14ac:dyDescent="0.2">
      <c r="A54">
        <v>2</v>
      </c>
      <c r="B54" s="1" t="s">
        <v>100</v>
      </c>
      <c r="C54" s="1">
        <v>-6.7897333333333298</v>
      </c>
      <c r="D54" s="1">
        <v>89.472254320891096</v>
      </c>
      <c r="E54" s="1">
        <v>0.08</v>
      </c>
      <c r="F54" s="1">
        <v>246.526266666666</v>
      </c>
      <c r="G54" s="1">
        <v>70.281850986312406</v>
      </c>
      <c r="H54" s="2">
        <v>300</v>
      </c>
      <c r="I54" s="4">
        <v>50</v>
      </c>
      <c r="J54" s="2" t="s">
        <v>10</v>
      </c>
      <c r="K54" s="1">
        <f t="shared" si="0"/>
        <v>2.5849625007211561</v>
      </c>
      <c r="L54">
        <f t="shared" si="1"/>
        <v>0</v>
      </c>
      <c r="M54">
        <f t="shared" si="2"/>
        <v>0.92</v>
      </c>
    </row>
    <row r="55" spans="1:13" x14ac:dyDescent="0.2">
      <c r="A55">
        <v>2</v>
      </c>
      <c r="B55" s="1" t="s">
        <v>101</v>
      </c>
      <c r="C55" s="1">
        <v>-61.095757575757503</v>
      </c>
      <c r="D55" s="1">
        <v>60.5129948326638</v>
      </c>
      <c r="E55" s="1">
        <v>0.18181818181818099</v>
      </c>
      <c r="F55" s="1">
        <v>233.927272727272</v>
      </c>
      <c r="G55" s="1">
        <v>71.438389049136006</v>
      </c>
      <c r="H55" s="2">
        <v>300</v>
      </c>
      <c r="I55" s="4">
        <v>50</v>
      </c>
      <c r="J55" s="2" t="s">
        <v>12</v>
      </c>
      <c r="K55" s="1">
        <f t="shared" si="0"/>
        <v>2.5849625007211561</v>
      </c>
      <c r="L55">
        <f t="shared" si="1"/>
        <v>0</v>
      </c>
      <c r="M55">
        <f t="shared" si="2"/>
        <v>0.81818181818181901</v>
      </c>
    </row>
    <row r="56" spans="1:13" x14ac:dyDescent="0.2">
      <c r="A56">
        <v>2</v>
      </c>
      <c r="B56" s="1" t="s">
        <v>102</v>
      </c>
      <c r="C56" s="1">
        <v>-10.860512820512801</v>
      </c>
      <c r="D56" s="1">
        <v>85.251229570761893</v>
      </c>
      <c r="E56" s="1">
        <v>0.15384615384615299</v>
      </c>
      <c r="F56" s="1">
        <v>218.89012820512801</v>
      </c>
      <c r="G56" s="1">
        <v>69.760087451676895</v>
      </c>
      <c r="H56" s="2">
        <v>300</v>
      </c>
      <c r="I56" s="4">
        <v>50</v>
      </c>
      <c r="J56" s="2" t="s">
        <v>14</v>
      </c>
      <c r="K56" s="1">
        <f t="shared" si="0"/>
        <v>2.5849625007211561</v>
      </c>
      <c r="L56">
        <f t="shared" si="1"/>
        <v>0</v>
      </c>
      <c r="M56">
        <f t="shared" si="2"/>
        <v>0.84615384615384703</v>
      </c>
    </row>
    <row r="57" spans="1:13" x14ac:dyDescent="0.2">
      <c r="A57">
        <v>2</v>
      </c>
      <c r="B57" s="1" t="s">
        <v>111</v>
      </c>
      <c r="C57" s="1">
        <v>-10.3345</v>
      </c>
      <c r="D57" s="1">
        <v>71.228777995624696</v>
      </c>
      <c r="E57" s="1">
        <v>0.28749999999999998</v>
      </c>
      <c r="F57" s="1">
        <v>263.85087499999997</v>
      </c>
      <c r="G57" s="1">
        <v>72.556864013574696</v>
      </c>
      <c r="H57" s="2">
        <v>400</v>
      </c>
      <c r="I57" s="3">
        <v>100</v>
      </c>
      <c r="J57" s="2" t="s">
        <v>8</v>
      </c>
      <c r="K57" s="1">
        <f t="shared" si="0"/>
        <v>2</v>
      </c>
      <c r="L57">
        <f t="shared" si="1"/>
        <v>0</v>
      </c>
      <c r="M57">
        <f t="shared" si="2"/>
        <v>0.71250000000000002</v>
      </c>
    </row>
    <row r="58" spans="1:13" x14ac:dyDescent="0.2">
      <c r="A58">
        <v>2</v>
      </c>
      <c r="B58" s="1" t="s">
        <v>112</v>
      </c>
      <c r="C58" s="1">
        <v>41.340499999999999</v>
      </c>
      <c r="D58" s="1">
        <v>73.426380339425606</v>
      </c>
      <c r="E58" s="1">
        <v>0.6</v>
      </c>
      <c r="F58" s="1">
        <v>305.51600000000002</v>
      </c>
      <c r="G58" s="1">
        <v>61.473300639383197</v>
      </c>
      <c r="H58" s="2">
        <v>400</v>
      </c>
      <c r="I58" s="3">
        <v>100</v>
      </c>
      <c r="J58" s="2" t="s">
        <v>10</v>
      </c>
      <c r="K58" s="1">
        <f t="shared" si="0"/>
        <v>2</v>
      </c>
      <c r="L58">
        <f t="shared" si="1"/>
        <v>0</v>
      </c>
      <c r="M58">
        <f t="shared" si="2"/>
        <v>0.4</v>
      </c>
    </row>
    <row r="59" spans="1:13" x14ac:dyDescent="0.2">
      <c r="A59">
        <v>2</v>
      </c>
      <c r="B59" s="1" t="s">
        <v>113</v>
      </c>
      <c r="C59" s="1">
        <v>-69.937099999999901</v>
      </c>
      <c r="D59" s="1">
        <v>75.098776931385501</v>
      </c>
      <c r="E59" s="1">
        <v>0.13</v>
      </c>
      <c r="F59" s="1">
        <v>314.07759999999899</v>
      </c>
      <c r="G59" s="1">
        <v>88.214784941301005</v>
      </c>
      <c r="H59" s="2">
        <v>400</v>
      </c>
      <c r="I59" s="3">
        <v>100</v>
      </c>
      <c r="J59" s="2" t="s">
        <v>12</v>
      </c>
      <c r="K59" s="1">
        <f t="shared" si="0"/>
        <v>2</v>
      </c>
      <c r="L59">
        <f t="shared" si="1"/>
        <v>0</v>
      </c>
      <c r="M59">
        <f t="shared" si="2"/>
        <v>0.87</v>
      </c>
    </row>
    <row r="60" spans="1:13" x14ac:dyDescent="0.2">
      <c r="A60">
        <v>2</v>
      </c>
      <c r="B60" s="1" t="s">
        <v>114</v>
      </c>
      <c r="C60" s="1">
        <v>38.411000000000001</v>
      </c>
      <c r="D60" s="1">
        <v>51.706064576604497</v>
      </c>
      <c r="E60" s="1">
        <v>0.82499999999999996</v>
      </c>
      <c r="F60" s="1">
        <v>161.90199999999899</v>
      </c>
      <c r="G60" s="1">
        <v>55.717679541596098</v>
      </c>
      <c r="H60" s="2">
        <v>400</v>
      </c>
      <c r="I60" s="3">
        <v>100</v>
      </c>
      <c r="J60" s="2" t="s">
        <v>14</v>
      </c>
      <c r="K60" s="1">
        <f t="shared" si="0"/>
        <v>2</v>
      </c>
      <c r="L60">
        <f t="shared" si="1"/>
        <v>1</v>
      </c>
      <c r="M60">
        <f t="shared" si="2"/>
        <v>0.17500000000000004</v>
      </c>
    </row>
    <row r="61" spans="1:13" x14ac:dyDescent="0.2">
      <c r="A61">
        <v>2</v>
      </c>
      <c r="B61" s="1" t="s">
        <v>107</v>
      </c>
      <c r="C61" s="1">
        <v>-34.789000000000001</v>
      </c>
      <c r="D61" s="1">
        <v>34.169773323801799</v>
      </c>
      <c r="E61" s="1">
        <v>0.125</v>
      </c>
      <c r="F61" s="1">
        <v>261.13499999999999</v>
      </c>
      <c r="G61" s="1">
        <v>34.264266481277502</v>
      </c>
      <c r="H61" s="2">
        <v>400</v>
      </c>
      <c r="I61" s="4">
        <v>50</v>
      </c>
      <c r="J61" s="2" t="s">
        <v>8</v>
      </c>
      <c r="K61" s="1">
        <f t="shared" si="0"/>
        <v>3</v>
      </c>
      <c r="L61">
        <f t="shared" si="1"/>
        <v>1</v>
      </c>
      <c r="M61">
        <f t="shared" si="2"/>
        <v>0.875</v>
      </c>
    </row>
    <row r="62" spans="1:13" x14ac:dyDescent="0.2">
      <c r="A62">
        <v>2</v>
      </c>
      <c r="B62" s="1" t="s">
        <v>108</v>
      </c>
      <c r="C62" s="1">
        <v>33.305599999999998</v>
      </c>
      <c r="D62" s="1">
        <v>92.725019119113597</v>
      </c>
      <c r="E62" s="1">
        <v>0.18</v>
      </c>
      <c r="F62" s="1">
        <v>304.68869999999998</v>
      </c>
      <c r="G62" s="1">
        <v>64.171620279606401</v>
      </c>
      <c r="H62" s="2">
        <v>400</v>
      </c>
      <c r="I62" s="4">
        <v>50</v>
      </c>
      <c r="J62" s="2" t="s">
        <v>10</v>
      </c>
      <c r="K62" s="1">
        <f t="shared" si="0"/>
        <v>3</v>
      </c>
      <c r="L62">
        <f t="shared" si="1"/>
        <v>0</v>
      </c>
      <c r="M62">
        <f t="shared" si="2"/>
        <v>0.82000000000000006</v>
      </c>
    </row>
    <row r="63" spans="1:13" x14ac:dyDescent="0.2">
      <c r="A63">
        <v>2</v>
      </c>
      <c r="B63" s="1" t="s">
        <v>109</v>
      </c>
      <c r="C63" s="1">
        <v>-82.4575999999999</v>
      </c>
      <c r="D63" s="1">
        <v>81.815947358934807</v>
      </c>
      <c r="E63" s="1">
        <v>0.1</v>
      </c>
      <c r="F63" s="1">
        <v>293.02279999999899</v>
      </c>
      <c r="G63" s="1">
        <v>106.024707149607</v>
      </c>
      <c r="H63" s="2">
        <v>400</v>
      </c>
      <c r="I63" s="4">
        <v>50</v>
      </c>
      <c r="J63" s="2" t="s">
        <v>12</v>
      </c>
      <c r="K63" s="1">
        <f t="shared" si="0"/>
        <v>3</v>
      </c>
      <c r="L63">
        <f t="shared" si="1"/>
        <v>0</v>
      </c>
      <c r="M63">
        <f t="shared" si="2"/>
        <v>0.9</v>
      </c>
    </row>
    <row r="64" spans="1:13" x14ac:dyDescent="0.2">
      <c r="A64">
        <v>2</v>
      </c>
      <c r="B64" s="1" t="s">
        <v>110</v>
      </c>
      <c r="C64" s="1">
        <v>28.3067088607594</v>
      </c>
      <c r="D64" s="1">
        <v>115.38830489102401</v>
      </c>
      <c r="E64" s="1">
        <v>0.139240506329113</v>
      </c>
      <c r="F64" s="1">
        <v>275.56670886075898</v>
      </c>
      <c r="G64" s="1">
        <v>97.409260765284898</v>
      </c>
      <c r="H64" s="2">
        <v>400</v>
      </c>
      <c r="I64" s="4">
        <v>50</v>
      </c>
      <c r="J64" s="2" t="s">
        <v>14</v>
      </c>
      <c r="K64" s="1">
        <f t="shared" si="0"/>
        <v>3</v>
      </c>
      <c r="L64">
        <f t="shared" si="1"/>
        <v>0</v>
      </c>
      <c r="M64">
        <f t="shared" si="2"/>
        <v>0.860759493670887</v>
      </c>
    </row>
    <row r="65" spans="1:13" x14ac:dyDescent="0.2">
      <c r="A65">
        <v>2</v>
      </c>
      <c r="B65" s="1" t="s">
        <v>119</v>
      </c>
      <c r="C65" s="1">
        <v>-31.306124999999899</v>
      </c>
      <c r="D65" s="1">
        <v>56.558949855300298</v>
      </c>
      <c r="E65" s="1">
        <v>0.33750000000000002</v>
      </c>
      <c r="F65" s="1">
        <v>332.248875</v>
      </c>
      <c r="G65" s="1">
        <v>56.377964068280903</v>
      </c>
      <c r="H65" s="2">
        <v>500</v>
      </c>
      <c r="I65" s="3">
        <v>100</v>
      </c>
      <c r="J65" s="2" t="s">
        <v>8</v>
      </c>
      <c r="K65" s="1">
        <f t="shared" si="0"/>
        <v>2.3219280948873622</v>
      </c>
      <c r="L65">
        <f t="shared" si="1"/>
        <v>1</v>
      </c>
      <c r="M65">
        <f t="shared" si="2"/>
        <v>0.66249999999999998</v>
      </c>
    </row>
    <row r="66" spans="1:13" x14ac:dyDescent="0.2">
      <c r="A66">
        <v>2</v>
      </c>
      <c r="B66" s="1" t="s">
        <v>120</v>
      </c>
      <c r="C66" s="1">
        <v>78.339374999999905</v>
      </c>
      <c r="D66" s="1">
        <v>112.151565953665</v>
      </c>
      <c r="E66" s="1">
        <v>0.38750000000000001</v>
      </c>
      <c r="F66" s="1">
        <v>341.70712500000002</v>
      </c>
      <c r="G66" s="1">
        <v>70.663066434908998</v>
      </c>
      <c r="H66" s="2">
        <v>500</v>
      </c>
      <c r="I66" s="3">
        <v>100</v>
      </c>
      <c r="J66" s="2" t="s">
        <v>10</v>
      </c>
      <c r="K66" s="1">
        <f t="shared" ref="K66:K127" si="3">LOG(H66/I66,2)</f>
        <v>2.3219280948873622</v>
      </c>
      <c r="L66">
        <f t="shared" ref="L66:L127" si="4">IF(D66&lt;H66*0.176,1,0)</f>
        <v>0</v>
      </c>
      <c r="M66">
        <f t="shared" ref="M66:M127" si="5">1-E66</f>
        <v>0.61250000000000004</v>
      </c>
    </row>
    <row r="67" spans="1:13" x14ac:dyDescent="0.2">
      <c r="A67">
        <v>2</v>
      </c>
      <c r="B67" s="1" t="s">
        <v>121</v>
      </c>
      <c r="C67" s="1">
        <v>-81.175200000000004</v>
      </c>
      <c r="D67" s="1">
        <v>86.337070305634001</v>
      </c>
      <c r="E67" s="1">
        <v>0.09</v>
      </c>
      <c r="F67" s="1">
        <v>359.240399999999</v>
      </c>
      <c r="G67" s="1">
        <v>108.64684600042401</v>
      </c>
      <c r="H67" s="2">
        <v>500</v>
      </c>
      <c r="I67" s="3">
        <v>100</v>
      </c>
      <c r="J67" s="2" t="s">
        <v>12</v>
      </c>
      <c r="K67" s="1">
        <f t="shared" si="3"/>
        <v>2.3219280948873622</v>
      </c>
      <c r="L67">
        <f t="shared" si="4"/>
        <v>1</v>
      </c>
      <c r="M67">
        <f t="shared" si="5"/>
        <v>0.91</v>
      </c>
    </row>
    <row r="68" spans="1:13" x14ac:dyDescent="0.2">
      <c r="A68">
        <v>2</v>
      </c>
      <c r="B68" s="1" t="s">
        <v>122</v>
      </c>
      <c r="C68" s="1">
        <v>-44.959625000000003</v>
      </c>
      <c r="D68" s="1">
        <v>59.720230061591103</v>
      </c>
      <c r="E68" s="1">
        <v>0.17499999999999999</v>
      </c>
      <c r="F68" s="1">
        <v>271.18400000000003</v>
      </c>
      <c r="G68" s="1">
        <v>75.139099784998706</v>
      </c>
      <c r="H68" s="2">
        <v>500</v>
      </c>
      <c r="I68" s="3">
        <v>100</v>
      </c>
      <c r="J68" s="2" t="s">
        <v>14</v>
      </c>
      <c r="K68" s="1">
        <f t="shared" si="3"/>
        <v>2.3219280948873622</v>
      </c>
      <c r="L68">
        <f t="shared" si="4"/>
        <v>1</v>
      </c>
      <c r="M68">
        <f t="shared" si="5"/>
        <v>0.82499999999999996</v>
      </c>
    </row>
    <row r="69" spans="1:13" x14ac:dyDescent="0.2">
      <c r="A69">
        <v>2</v>
      </c>
      <c r="B69" s="1" t="s">
        <v>115</v>
      </c>
      <c r="C69" s="1">
        <v>-44.0096249999999</v>
      </c>
      <c r="D69" s="1">
        <v>55.630680169393699</v>
      </c>
      <c r="E69" s="1">
        <v>0.17499999999999999</v>
      </c>
      <c r="F69" s="1">
        <v>322.60999999999899</v>
      </c>
      <c r="G69" s="1">
        <v>55.569637123162799</v>
      </c>
      <c r="H69" s="2">
        <v>500</v>
      </c>
      <c r="I69" s="4">
        <v>50</v>
      </c>
      <c r="J69" s="2" t="s">
        <v>8</v>
      </c>
      <c r="K69" s="1">
        <f t="shared" si="3"/>
        <v>3.3219280948873626</v>
      </c>
      <c r="L69">
        <f t="shared" si="4"/>
        <v>1</v>
      </c>
      <c r="M69">
        <f t="shared" si="5"/>
        <v>0.82499999999999996</v>
      </c>
    </row>
    <row r="70" spans="1:13" x14ac:dyDescent="0.2">
      <c r="A70">
        <v>2</v>
      </c>
      <c r="B70" s="1" t="s">
        <v>116</v>
      </c>
      <c r="C70" s="1">
        <v>-63.2241</v>
      </c>
      <c r="D70" s="1">
        <v>101.334405451406</v>
      </c>
      <c r="E70" s="1">
        <v>0.26</v>
      </c>
      <c r="F70" s="1">
        <v>422.60299999999899</v>
      </c>
      <c r="G70" s="1">
        <v>69.429579121581895</v>
      </c>
      <c r="H70" s="2">
        <v>500</v>
      </c>
      <c r="I70" s="4">
        <v>50</v>
      </c>
      <c r="J70" s="2" t="s">
        <v>10</v>
      </c>
      <c r="K70" s="1">
        <f t="shared" si="3"/>
        <v>3.3219280948873626</v>
      </c>
      <c r="L70">
        <f t="shared" si="4"/>
        <v>0</v>
      </c>
      <c r="M70">
        <f t="shared" si="5"/>
        <v>0.74</v>
      </c>
    </row>
    <row r="71" spans="1:13" x14ac:dyDescent="0.2">
      <c r="A71">
        <v>2</v>
      </c>
      <c r="B71" s="1" t="s">
        <v>117</v>
      </c>
      <c r="C71" s="1">
        <v>-82.364062500000003</v>
      </c>
      <c r="D71" s="1">
        <v>124.07241373973601</v>
      </c>
      <c r="E71" s="1">
        <v>5.2083333333333301E-2</v>
      </c>
      <c r="F71" s="1">
        <v>343.12697916666599</v>
      </c>
      <c r="G71" s="1">
        <v>144.162552495147</v>
      </c>
      <c r="H71" s="2">
        <v>500</v>
      </c>
      <c r="I71" s="4">
        <v>50</v>
      </c>
      <c r="J71" s="2" t="s">
        <v>12</v>
      </c>
      <c r="K71" s="1">
        <f t="shared" si="3"/>
        <v>3.3219280948873626</v>
      </c>
      <c r="L71">
        <f t="shared" si="4"/>
        <v>0</v>
      </c>
      <c r="M71">
        <f t="shared" si="5"/>
        <v>0.94791666666666674</v>
      </c>
    </row>
    <row r="72" spans="1:13" x14ac:dyDescent="0.2">
      <c r="A72">
        <v>2</v>
      </c>
      <c r="B72" s="1" t="s">
        <v>118</v>
      </c>
      <c r="C72" s="1">
        <v>-50.215374999999902</v>
      </c>
      <c r="D72" s="1">
        <v>59.891045719367497</v>
      </c>
      <c r="E72" s="1">
        <v>0.17499999999999999</v>
      </c>
      <c r="F72" s="1">
        <v>220.34412499999999</v>
      </c>
      <c r="G72" s="1">
        <v>87.330582124673697</v>
      </c>
      <c r="H72" s="2">
        <v>500</v>
      </c>
      <c r="I72" s="4">
        <v>50</v>
      </c>
      <c r="J72" s="2" t="s">
        <v>14</v>
      </c>
      <c r="K72" s="1">
        <f t="shared" si="3"/>
        <v>3.3219280948873626</v>
      </c>
      <c r="L72">
        <f t="shared" si="4"/>
        <v>1</v>
      </c>
      <c r="M72">
        <f t="shared" si="5"/>
        <v>0.82499999999999996</v>
      </c>
    </row>
    <row r="73" spans="1:13" x14ac:dyDescent="0.2">
      <c r="A73">
        <v>2</v>
      </c>
      <c r="B73" s="1" t="s">
        <v>127</v>
      </c>
      <c r="C73" s="1">
        <v>-62.042249999999903</v>
      </c>
      <c r="D73" s="1">
        <v>94.2668011281676</v>
      </c>
      <c r="E73" s="1">
        <v>0.3</v>
      </c>
      <c r="F73" s="1">
        <v>413.930374999999</v>
      </c>
      <c r="G73" s="1">
        <v>93.992435366413204</v>
      </c>
      <c r="H73" s="2">
        <v>600</v>
      </c>
      <c r="I73" s="3">
        <v>100</v>
      </c>
      <c r="J73" s="2" t="s">
        <v>8</v>
      </c>
      <c r="K73" s="1">
        <f t="shared" si="3"/>
        <v>2.5849625007211561</v>
      </c>
      <c r="L73">
        <f t="shared" si="4"/>
        <v>1</v>
      </c>
      <c r="M73">
        <f t="shared" si="5"/>
        <v>0.7</v>
      </c>
    </row>
    <row r="74" spans="1:13" x14ac:dyDescent="0.2">
      <c r="A74">
        <v>2</v>
      </c>
      <c r="B74" s="1" t="s">
        <v>128</v>
      </c>
      <c r="C74" s="1">
        <v>-32.966200000000001</v>
      </c>
      <c r="D74" s="1">
        <v>119.44469400337501</v>
      </c>
      <c r="E74" s="1">
        <v>0.39</v>
      </c>
      <c r="F74" s="1">
        <v>518.02989999999897</v>
      </c>
      <c r="G74" s="1">
        <v>80.936245977868197</v>
      </c>
      <c r="H74" s="2">
        <v>600</v>
      </c>
      <c r="I74" s="3">
        <v>100</v>
      </c>
      <c r="J74" s="2" t="s">
        <v>10</v>
      </c>
      <c r="K74" s="1">
        <f t="shared" si="3"/>
        <v>2.5849625007211561</v>
      </c>
      <c r="L74">
        <f t="shared" si="4"/>
        <v>0</v>
      </c>
      <c r="M74">
        <f t="shared" si="5"/>
        <v>0.61</v>
      </c>
    </row>
    <row r="75" spans="1:13" x14ac:dyDescent="0.2">
      <c r="A75">
        <v>2</v>
      </c>
      <c r="B75" s="1" t="s">
        <v>129</v>
      </c>
      <c r="C75" s="1">
        <v>-101.000618556701</v>
      </c>
      <c r="D75" s="1">
        <v>115.75171296912799</v>
      </c>
      <c r="E75" s="1">
        <v>0.15463917525773099</v>
      </c>
      <c r="F75" s="1">
        <v>460.40773195876199</v>
      </c>
      <c r="G75" s="1">
        <v>130.69677783757299</v>
      </c>
      <c r="H75" s="2">
        <v>600</v>
      </c>
      <c r="I75" s="3">
        <v>100</v>
      </c>
      <c r="J75" s="2" t="s">
        <v>12</v>
      </c>
      <c r="K75" s="1">
        <f t="shared" si="3"/>
        <v>2.5849625007211561</v>
      </c>
      <c r="L75">
        <f t="shared" si="4"/>
        <v>0</v>
      </c>
      <c r="M75">
        <f t="shared" si="5"/>
        <v>0.84536082474226903</v>
      </c>
    </row>
    <row r="76" spans="1:13" x14ac:dyDescent="0.2">
      <c r="A76">
        <v>2</v>
      </c>
      <c r="B76" s="1" t="s">
        <v>123</v>
      </c>
      <c r="C76" s="1">
        <v>-83.198630136986296</v>
      </c>
      <c r="D76" s="1">
        <v>165.41868039245401</v>
      </c>
      <c r="E76" s="1">
        <v>8.2191780821917804E-2</v>
      </c>
      <c r="F76" s="1">
        <v>467.67712328767101</v>
      </c>
      <c r="G76" s="1">
        <v>131.94168275374099</v>
      </c>
      <c r="H76" s="2">
        <v>600</v>
      </c>
      <c r="I76" s="4">
        <v>50</v>
      </c>
      <c r="J76" s="2" t="s">
        <v>8</v>
      </c>
      <c r="K76" s="1">
        <f t="shared" si="3"/>
        <v>3.5849625007211565</v>
      </c>
      <c r="L76">
        <f t="shared" si="4"/>
        <v>0</v>
      </c>
      <c r="M76">
        <f t="shared" si="5"/>
        <v>0.9178082191780822</v>
      </c>
    </row>
    <row r="77" spans="1:13" x14ac:dyDescent="0.2">
      <c r="A77">
        <v>2</v>
      </c>
      <c r="B77" s="1" t="s">
        <v>124</v>
      </c>
      <c r="C77" s="1">
        <v>-72.791375000000002</v>
      </c>
      <c r="D77" s="1">
        <v>127.951716418183</v>
      </c>
      <c r="E77" s="1">
        <v>0.125</v>
      </c>
      <c r="F77" s="1">
        <v>476.20312499999898</v>
      </c>
      <c r="G77" s="1">
        <v>108.920475561229</v>
      </c>
      <c r="H77" s="2">
        <v>600</v>
      </c>
      <c r="I77" s="4">
        <v>50</v>
      </c>
      <c r="J77" s="2" t="s">
        <v>10</v>
      </c>
      <c r="K77" s="1">
        <f t="shared" si="3"/>
        <v>3.5849625007211565</v>
      </c>
      <c r="L77">
        <f t="shared" si="4"/>
        <v>0</v>
      </c>
      <c r="M77">
        <f t="shared" si="5"/>
        <v>0.875</v>
      </c>
    </row>
    <row r="78" spans="1:13" x14ac:dyDescent="0.2">
      <c r="A78">
        <v>2</v>
      </c>
      <c r="B78" s="1" t="s">
        <v>125</v>
      </c>
      <c r="C78" s="1">
        <v>-128.28200000000001</v>
      </c>
      <c r="D78" s="1">
        <v>102.63709558439299</v>
      </c>
      <c r="E78" s="1">
        <v>0.1</v>
      </c>
      <c r="F78" s="1">
        <v>442.41789999999997</v>
      </c>
      <c r="G78" s="1">
        <v>135.86921917266599</v>
      </c>
      <c r="H78" s="2">
        <v>600</v>
      </c>
      <c r="I78" s="4">
        <v>50</v>
      </c>
      <c r="J78" s="2" t="s">
        <v>12</v>
      </c>
      <c r="K78" s="1">
        <f t="shared" si="3"/>
        <v>3.5849625007211565</v>
      </c>
      <c r="L78">
        <f t="shared" si="4"/>
        <v>1</v>
      </c>
      <c r="M78">
        <f t="shared" si="5"/>
        <v>0.9</v>
      </c>
    </row>
    <row r="79" spans="1:13" x14ac:dyDescent="0.2">
      <c r="A79">
        <v>3</v>
      </c>
      <c r="B79" s="14" t="s">
        <v>136</v>
      </c>
      <c r="C79" s="1">
        <v>8.796875</v>
      </c>
      <c r="D79" s="1">
        <v>14.4130412815746</v>
      </c>
      <c r="E79" s="1">
        <v>0.73750000000000004</v>
      </c>
      <c r="F79" s="1">
        <v>150.12212500000001</v>
      </c>
      <c r="G79" s="1">
        <v>14.5181960564794</v>
      </c>
      <c r="H79" s="1">
        <v>200</v>
      </c>
      <c r="I79" s="1">
        <v>100</v>
      </c>
      <c r="J79" s="1" t="s">
        <v>8</v>
      </c>
      <c r="K79" s="1">
        <f t="shared" si="3"/>
        <v>1</v>
      </c>
      <c r="L79">
        <f t="shared" si="4"/>
        <v>1</v>
      </c>
      <c r="M79">
        <f t="shared" si="5"/>
        <v>0.26249999999999996</v>
      </c>
    </row>
    <row r="80" spans="1:13" x14ac:dyDescent="0.2">
      <c r="A80">
        <v>3</v>
      </c>
      <c r="B80" s="1" t="s">
        <v>137</v>
      </c>
      <c r="C80" s="1">
        <v>54.522125000000003</v>
      </c>
      <c r="D80" s="1">
        <v>9.40215915278905</v>
      </c>
      <c r="E80" s="1">
        <v>1</v>
      </c>
      <c r="F80" s="1">
        <v>147.09575000000001</v>
      </c>
      <c r="G80" s="1">
        <v>10.866070215929</v>
      </c>
      <c r="H80" s="1">
        <v>200</v>
      </c>
      <c r="I80" s="1">
        <v>100</v>
      </c>
      <c r="J80" s="1" t="s">
        <v>10</v>
      </c>
      <c r="K80" s="1">
        <f t="shared" si="3"/>
        <v>1</v>
      </c>
      <c r="L80">
        <f t="shared" si="4"/>
        <v>1</v>
      </c>
      <c r="M80">
        <f t="shared" si="5"/>
        <v>0</v>
      </c>
    </row>
    <row r="81" spans="1:13" x14ac:dyDescent="0.2">
      <c r="A81">
        <v>3</v>
      </c>
      <c r="B81" s="1" t="s">
        <v>138</v>
      </c>
      <c r="C81" s="1">
        <v>5.5216249999999896</v>
      </c>
      <c r="D81" s="1">
        <v>8.3054857539685791</v>
      </c>
      <c r="E81" s="1">
        <v>0.77500000000000002</v>
      </c>
      <c r="F81" s="1">
        <v>92.422375000000002</v>
      </c>
      <c r="G81" s="1">
        <v>9.4455591739914997</v>
      </c>
      <c r="H81" s="1">
        <v>200</v>
      </c>
      <c r="I81" s="1">
        <v>100</v>
      </c>
      <c r="J81" s="1" t="s">
        <v>12</v>
      </c>
      <c r="K81" s="1">
        <f t="shared" si="3"/>
        <v>1</v>
      </c>
      <c r="L81">
        <f t="shared" si="4"/>
        <v>1</v>
      </c>
      <c r="M81">
        <f t="shared" si="5"/>
        <v>0.22499999999999998</v>
      </c>
    </row>
    <row r="82" spans="1:13" x14ac:dyDescent="0.2">
      <c r="A82">
        <v>3</v>
      </c>
      <c r="B82" s="1" t="s">
        <v>139</v>
      </c>
      <c r="C82" s="1">
        <v>18.539124999999999</v>
      </c>
      <c r="D82" s="1">
        <v>12.0524072485281</v>
      </c>
      <c r="E82" s="1">
        <v>0.91249999999999998</v>
      </c>
      <c r="F82" s="1">
        <v>95.398124999999993</v>
      </c>
      <c r="G82" s="1">
        <v>13.4332607818941</v>
      </c>
      <c r="H82" s="1">
        <v>200</v>
      </c>
      <c r="I82" s="1">
        <v>100</v>
      </c>
      <c r="J82" s="1" t="s">
        <v>14</v>
      </c>
      <c r="K82" s="1">
        <f t="shared" si="3"/>
        <v>1</v>
      </c>
      <c r="L82">
        <f t="shared" si="4"/>
        <v>1</v>
      </c>
      <c r="M82">
        <f t="shared" si="5"/>
        <v>8.7500000000000022E-2</v>
      </c>
    </row>
    <row r="83" spans="1:13" x14ac:dyDescent="0.2">
      <c r="A83">
        <v>3</v>
      </c>
      <c r="B83" s="1" t="s">
        <v>132</v>
      </c>
      <c r="C83" s="1">
        <v>8.1274999999999995</v>
      </c>
      <c r="D83" s="1">
        <v>18.674824329829701</v>
      </c>
      <c r="E83" s="1">
        <v>0.625</v>
      </c>
      <c r="F83" s="1">
        <v>126.720375</v>
      </c>
      <c r="G83" s="1">
        <v>22.3314325807677</v>
      </c>
      <c r="H83" s="1">
        <v>200</v>
      </c>
      <c r="I83" s="1">
        <v>50</v>
      </c>
      <c r="J83" s="1" t="s">
        <v>8</v>
      </c>
      <c r="K83" s="1">
        <f t="shared" si="3"/>
        <v>2</v>
      </c>
      <c r="L83">
        <f t="shared" si="4"/>
        <v>1</v>
      </c>
      <c r="M83">
        <f t="shared" si="5"/>
        <v>0.375</v>
      </c>
    </row>
    <row r="84" spans="1:13" x14ac:dyDescent="0.2">
      <c r="A84">
        <v>3</v>
      </c>
      <c r="B84" s="1" t="s">
        <v>133</v>
      </c>
      <c r="C84" s="1">
        <v>15.810750000000001</v>
      </c>
      <c r="D84" s="1">
        <v>67.414573420273896</v>
      </c>
      <c r="E84" s="1">
        <v>8.7499999999999994E-2</v>
      </c>
      <c r="F84" s="1">
        <v>138.54050000000001</v>
      </c>
      <c r="G84" s="1">
        <v>38.297587126997897</v>
      </c>
      <c r="H84" s="1">
        <v>200</v>
      </c>
      <c r="I84" s="1">
        <v>50</v>
      </c>
      <c r="J84" s="1" t="s">
        <v>10</v>
      </c>
      <c r="K84" s="1">
        <f t="shared" si="3"/>
        <v>2</v>
      </c>
      <c r="L84">
        <f t="shared" si="4"/>
        <v>0</v>
      </c>
      <c r="M84">
        <f t="shared" si="5"/>
        <v>0.91249999999999998</v>
      </c>
    </row>
    <row r="85" spans="1:13" x14ac:dyDescent="0.2">
      <c r="A85">
        <v>3</v>
      </c>
      <c r="B85" s="1" t="s">
        <v>134</v>
      </c>
      <c r="C85" s="1">
        <v>12.1989999999999</v>
      </c>
      <c r="D85" s="1">
        <v>13.338321914693701</v>
      </c>
      <c r="E85" s="1">
        <v>0.8</v>
      </c>
      <c r="F85" s="1">
        <v>77.955624999999998</v>
      </c>
      <c r="G85" s="1">
        <v>8.6166697226582194</v>
      </c>
      <c r="H85" s="1">
        <v>200</v>
      </c>
      <c r="I85" s="1">
        <v>50</v>
      </c>
      <c r="J85" s="1" t="s">
        <v>12</v>
      </c>
      <c r="K85" s="1">
        <f t="shared" si="3"/>
        <v>2</v>
      </c>
      <c r="L85">
        <f t="shared" si="4"/>
        <v>1</v>
      </c>
      <c r="M85">
        <f t="shared" si="5"/>
        <v>0.19999999999999996</v>
      </c>
    </row>
    <row r="86" spans="1:13" x14ac:dyDescent="0.2">
      <c r="A86">
        <v>3</v>
      </c>
      <c r="B86" s="1" t="s">
        <v>135</v>
      </c>
      <c r="C86" s="1">
        <v>19.329999999999899</v>
      </c>
      <c r="D86" s="1">
        <v>9.3305963099900495</v>
      </c>
      <c r="E86" s="1">
        <v>1</v>
      </c>
      <c r="F86" s="1">
        <v>70.555125000000004</v>
      </c>
      <c r="G86" s="1">
        <v>6.4925216583678003</v>
      </c>
      <c r="H86" s="1">
        <v>200</v>
      </c>
      <c r="I86" s="1">
        <v>50</v>
      </c>
      <c r="J86" s="1" t="s">
        <v>14</v>
      </c>
      <c r="K86" s="1">
        <f t="shared" si="3"/>
        <v>2</v>
      </c>
      <c r="L86">
        <f t="shared" si="4"/>
        <v>1</v>
      </c>
      <c r="M86">
        <f t="shared" si="5"/>
        <v>0</v>
      </c>
    </row>
    <row r="87" spans="1:13" x14ac:dyDescent="0.2">
      <c r="A87">
        <v>3</v>
      </c>
      <c r="B87" s="1" t="s">
        <v>144</v>
      </c>
      <c r="C87" s="1">
        <v>-17.844000000000001</v>
      </c>
      <c r="D87" s="1">
        <v>15.104211217405499</v>
      </c>
      <c r="E87" s="1">
        <v>0.16250000000000001</v>
      </c>
      <c r="F87" s="1">
        <v>228.01024999999899</v>
      </c>
      <c r="G87" s="1">
        <v>19.8721811821828</v>
      </c>
      <c r="H87" s="1">
        <v>300</v>
      </c>
      <c r="I87" s="1">
        <v>100</v>
      </c>
      <c r="J87" s="1" t="s">
        <v>8</v>
      </c>
      <c r="K87" s="1">
        <f t="shared" si="3"/>
        <v>1.5849625007211563</v>
      </c>
      <c r="L87">
        <f t="shared" si="4"/>
        <v>1</v>
      </c>
      <c r="M87">
        <f t="shared" si="5"/>
        <v>0.83750000000000002</v>
      </c>
    </row>
    <row r="88" spans="1:13" x14ac:dyDescent="0.2">
      <c r="A88">
        <v>3</v>
      </c>
      <c r="B88" s="1" t="s">
        <v>145</v>
      </c>
      <c r="C88" s="1">
        <v>37.216124999999998</v>
      </c>
      <c r="D88" s="1">
        <v>23.268053877244899</v>
      </c>
      <c r="E88" s="1">
        <v>0.96250000000000002</v>
      </c>
      <c r="F88" s="1">
        <v>241.95075</v>
      </c>
      <c r="G88" s="1">
        <v>11.7353485008967</v>
      </c>
      <c r="H88" s="1">
        <v>300</v>
      </c>
      <c r="I88" s="1">
        <v>100</v>
      </c>
      <c r="J88" s="1" t="s">
        <v>10</v>
      </c>
      <c r="K88" s="1">
        <f t="shared" si="3"/>
        <v>1.5849625007211563</v>
      </c>
      <c r="L88">
        <f t="shared" si="4"/>
        <v>1</v>
      </c>
      <c r="M88">
        <f t="shared" si="5"/>
        <v>3.7499999999999978E-2</v>
      </c>
    </row>
    <row r="89" spans="1:13" x14ac:dyDescent="0.2">
      <c r="A89">
        <v>3</v>
      </c>
      <c r="B89" s="1" t="s">
        <v>146</v>
      </c>
      <c r="C89" s="1">
        <v>-17.616375000000001</v>
      </c>
      <c r="D89" s="1">
        <v>12.465211414547801</v>
      </c>
      <c r="E89" s="1">
        <v>6.25E-2</v>
      </c>
      <c r="F89" s="1">
        <v>131.21912499999999</v>
      </c>
      <c r="G89" s="1">
        <v>14.904930995626</v>
      </c>
      <c r="H89" s="1">
        <v>300</v>
      </c>
      <c r="I89" s="1">
        <v>100</v>
      </c>
      <c r="J89" s="1" t="s">
        <v>12</v>
      </c>
      <c r="K89" s="1">
        <f t="shared" si="3"/>
        <v>1.5849625007211563</v>
      </c>
      <c r="L89">
        <f t="shared" si="4"/>
        <v>1</v>
      </c>
      <c r="M89">
        <f t="shared" si="5"/>
        <v>0.9375</v>
      </c>
    </row>
    <row r="90" spans="1:13" x14ac:dyDescent="0.2">
      <c r="A90">
        <v>3</v>
      </c>
      <c r="B90" s="1" t="s">
        <v>147</v>
      </c>
      <c r="C90" s="1">
        <v>-12.818125</v>
      </c>
      <c r="D90" s="1">
        <v>14.2713597892553</v>
      </c>
      <c r="E90" s="1">
        <v>0.17499999999999999</v>
      </c>
      <c r="F90" s="1">
        <v>137.77775</v>
      </c>
      <c r="G90" s="1">
        <v>33.286032505203998</v>
      </c>
      <c r="H90" s="1">
        <v>300</v>
      </c>
      <c r="I90" s="1">
        <v>100</v>
      </c>
      <c r="J90" s="1" t="s">
        <v>14</v>
      </c>
      <c r="K90" s="1">
        <f t="shared" si="3"/>
        <v>1.5849625007211563</v>
      </c>
      <c r="L90">
        <f t="shared" si="4"/>
        <v>1</v>
      </c>
      <c r="M90">
        <f t="shared" si="5"/>
        <v>0.82499999999999996</v>
      </c>
    </row>
    <row r="91" spans="1:13" x14ac:dyDescent="0.2">
      <c r="A91">
        <v>3</v>
      </c>
      <c r="B91" s="1" t="s">
        <v>140</v>
      </c>
      <c r="C91" s="1">
        <v>-29.752999999999901</v>
      </c>
      <c r="D91" s="1">
        <v>15.349624376511599</v>
      </c>
      <c r="E91" s="1">
        <v>3.7499999999999999E-2</v>
      </c>
      <c r="F91" s="1">
        <v>214.83587499999899</v>
      </c>
      <c r="G91" s="1">
        <v>19.975081582671301</v>
      </c>
      <c r="H91" s="1">
        <v>300</v>
      </c>
      <c r="I91" s="1">
        <v>50</v>
      </c>
      <c r="J91" s="1" t="s">
        <v>8</v>
      </c>
      <c r="K91" s="1">
        <f t="shared" si="3"/>
        <v>2.5849625007211561</v>
      </c>
      <c r="L91">
        <f t="shared" si="4"/>
        <v>1</v>
      </c>
      <c r="M91">
        <f t="shared" si="5"/>
        <v>0.96250000000000002</v>
      </c>
    </row>
    <row r="92" spans="1:13" x14ac:dyDescent="0.2">
      <c r="A92">
        <v>3</v>
      </c>
      <c r="B92" s="1" t="s">
        <v>141</v>
      </c>
      <c r="C92" s="1">
        <v>17.866</v>
      </c>
      <c r="D92" s="1">
        <v>25.5323420194857</v>
      </c>
      <c r="E92" s="1">
        <v>0.6</v>
      </c>
      <c r="F92" s="1">
        <v>219.66899999999899</v>
      </c>
      <c r="G92" s="1">
        <v>12.603322141403799</v>
      </c>
      <c r="H92" s="1">
        <v>300</v>
      </c>
      <c r="I92" s="1">
        <v>50</v>
      </c>
      <c r="J92" s="1" t="s">
        <v>10</v>
      </c>
      <c r="K92" s="1">
        <f t="shared" si="3"/>
        <v>2.5849625007211561</v>
      </c>
      <c r="L92">
        <f t="shared" si="4"/>
        <v>1</v>
      </c>
      <c r="M92">
        <f t="shared" si="5"/>
        <v>0.4</v>
      </c>
    </row>
    <row r="93" spans="1:13" x14ac:dyDescent="0.2">
      <c r="A93">
        <v>3</v>
      </c>
      <c r="B93" s="1" t="s">
        <v>142</v>
      </c>
      <c r="C93" s="1">
        <v>-22.212874999999901</v>
      </c>
      <c r="D93" s="1">
        <v>15.1517986715892</v>
      </c>
      <c r="E93" s="1">
        <v>0.1</v>
      </c>
      <c r="F93" s="1">
        <v>114.777999999999</v>
      </c>
      <c r="G93" s="1">
        <v>13.204933585595899</v>
      </c>
      <c r="H93" s="1">
        <v>300</v>
      </c>
      <c r="I93" s="1">
        <v>50</v>
      </c>
      <c r="J93" s="1" t="s">
        <v>12</v>
      </c>
      <c r="K93" s="1">
        <f t="shared" si="3"/>
        <v>2.5849625007211561</v>
      </c>
      <c r="L93">
        <f t="shared" si="4"/>
        <v>1</v>
      </c>
      <c r="M93">
        <f t="shared" si="5"/>
        <v>0.9</v>
      </c>
    </row>
    <row r="94" spans="1:13" x14ac:dyDescent="0.2">
      <c r="A94">
        <v>3</v>
      </c>
      <c r="B94" s="1" t="s">
        <v>143</v>
      </c>
      <c r="C94" s="1">
        <v>-22.601999999999901</v>
      </c>
      <c r="D94" s="1">
        <v>12.9796106836838</v>
      </c>
      <c r="E94" s="1">
        <v>6.25E-2</v>
      </c>
      <c r="F94" s="1">
        <v>129.04137499999899</v>
      </c>
      <c r="G94" s="1">
        <v>14.2989560583762</v>
      </c>
      <c r="H94" s="1">
        <v>300</v>
      </c>
      <c r="I94" s="1">
        <v>50</v>
      </c>
      <c r="J94" s="1" t="s">
        <v>14</v>
      </c>
      <c r="K94" s="1">
        <f t="shared" si="3"/>
        <v>2.5849625007211561</v>
      </c>
      <c r="L94">
        <f t="shared" si="4"/>
        <v>1</v>
      </c>
      <c r="M94">
        <f t="shared" si="5"/>
        <v>0.9375</v>
      </c>
    </row>
    <row r="95" spans="1:13" x14ac:dyDescent="0.2">
      <c r="A95">
        <v>3</v>
      </c>
      <c r="B95" s="1" t="s">
        <v>152</v>
      </c>
      <c r="C95" s="1">
        <v>-20.769749999999998</v>
      </c>
      <c r="D95" s="1">
        <v>20.2350715945731</v>
      </c>
      <c r="E95" s="1">
        <v>0.16250000000000001</v>
      </c>
      <c r="F95" s="1">
        <v>290.640749999999</v>
      </c>
      <c r="G95" s="1">
        <v>37.594444794909499</v>
      </c>
      <c r="H95" s="1">
        <v>400</v>
      </c>
      <c r="I95" s="1">
        <v>100</v>
      </c>
      <c r="J95" s="1" t="s">
        <v>8</v>
      </c>
      <c r="K95" s="1">
        <f t="shared" si="3"/>
        <v>2</v>
      </c>
      <c r="L95">
        <f t="shared" si="4"/>
        <v>1</v>
      </c>
      <c r="M95">
        <f t="shared" si="5"/>
        <v>0.83750000000000002</v>
      </c>
    </row>
    <row r="96" spans="1:13" x14ac:dyDescent="0.2">
      <c r="A96">
        <v>3</v>
      </c>
      <c r="B96" s="1" t="s">
        <v>153</v>
      </c>
      <c r="C96" s="1">
        <v>88.500249999999994</v>
      </c>
      <c r="D96" s="1">
        <v>41.1955210239839</v>
      </c>
      <c r="E96" s="1">
        <v>0.55000000000000004</v>
      </c>
      <c r="F96" s="1">
        <v>271.09625</v>
      </c>
      <c r="G96" s="1">
        <v>19.0333902244844</v>
      </c>
      <c r="H96" s="1">
        <v>400</v>
      </c>
      <c r="I96" s="1">
        <v>100</v>
      </c>
      <c r="J96" s="1" t="s">
        <v>10</v>
      </c>
      <c r="K96" s="1">
        <f t="shared" si="3"/>
        <v>2</v>
      </c>
      <c r="L96">
        <f t="shared" si="4"/>
        <v>1</v>
      </c>
      <c r="M96">
        <f t="shared" si="5"/>
        <v>0.44999999999999996</v>
      </c>
    </row>
    <row r="97" spans="1:13" x14ac:dyDescent="0.2">
      <c r="A97">
        <v>3</v>
      </c>
      <c r="B97" s="1" t="s">
        <v>154</v>
      </c>
      <c r="C97" s="1">
        <v>5.0579999999999901</v>
      </c>
      <c r="D97" s="1">
        <v>16.258315210992802</v>
      </c>
      <c r="E97" s="1">
        <v>0.67500000000000004</v>
      </c>
      <c r="F97" s="1">
        <v>138.95374999999899</v>
      </c>
      <c r="G97" s="1">
        <v>12.7893074846725</v>
      </c>
      <c r="H97" s="1">
        <v>400</v>
      </c>
      <c r="I97" s="1">
        <v>100</v>
      </c>
      <c r="J97" s="1" t="s">
        <v>12</v>
      </c>
      <c r="K97" s="1">
        <f t="shared" si="3"/>
        <v>2</v>
      </c>
      <c r="L97">
        <f t="shared" si="4"/>
        <v>1</v>
      </c>
      <c r="M97">
        <f t="shared" si="5"/>
        <v>0.32499999999999996</v>
      </c>
    </row>
    <row r="98" spans="1:13" x14ac:dyDescent="0.2">
      <c r="A98">
        <v>3</v>
      </c>
      <c r="B98" s="1" t="s">
        <v>155</v>
      </c>
      <c r="C98" s="1">
        <v>-4.5643750000000001</v>
      </c>
      <c r="D98" s="1">
        <v>18.2103232977719</v>
      </c>
      <c r="E98" s="1">
        <v>0.4375</v>
      </c>
      <c r="F98" s="1">
        <v>138.35299999999901</v>
      </c>
      <c r="G98" s="1">
        <v>33.808488926599402</v>
      </c>
      <c r="H98" s="1">
        <v>400</v>
      </c>
      <c r="I98" s="1">
        <v>100</v>
      </c>
      <c r="J98" s="1" t="s">
        <v>14</v>
      </c>
      <c r="K98" s="1">
        <f t="shared" si="3"/>
        <v>2</v>
      </c>
      <c r="L98">
        <f t="shared" si="4"/>
        <v>1</v>
      </c>
      <c r="M98">
        <f t="shared" si="5"/>
        <v>0.5625</v>
      </c>
    </row>
    <row r="99" spans="1:13" x14ac:dyDescent="0.2">
      <c r="A99">
        <v>3</v>
      </c>
      <c r="B99" s="1" t="s">
        <v>148</v>
      </c>
      <c r="C99" s="1">
        <v>-33.210124999999998</v>
      </c>
      <c r="D99" s="1">
        <v>15.4807196613844</v>
      </c>
      <c r="E99" s="1">
        <v>1.2500000000000001E-2</v>
      </c>
      <c r="F99" s="1">
        <v>271.06712499999998</v>
      </c>
      <c r="G99" s="1">
        <v>16.128727568669898</v>
      </c>
      <c r="H99" s="1">
        <v>400</v>
      </c>
      <c r="I99" s="1">
        <v>50</v>
      </c>
      <c r="J99" s="1" t="s">
        <v>8</v>
      </c>
      <c r="K99" s="1">
        <f t="shared" si="3"/>
        <v>3</v>
      </c>
      <c r="L99">
        <f t="shared" si="4"/>
        <v>1</v>
      </c>
      <c r="M99">
        <f t="shared" si="5"/>
        <v>0.98750000000000004</v>
      </c>
    </row>
    <row r="100" spans="1:13" x14ac:dyDescent="0.2">
      <c r="A100">
        <v>3</v>
      </c>
      <c r="B100" s="1" t="s">
        <v>149</v>
      </c>
      <c r="C100" s="1">
        <v>43.928249999999998</v>
      </c>
      <c r="D100" s="1">
        <v>33.862032269748603</v>
      </c>
      <c r="E100" s="1">
        <v>0.625</v>
      </c>
      <c r="F100" s="1">
        <v>262.24362500000001</v>
      </c>
      <c r="G100" s="1">
        <v>17.153351803929599</v>
      </c>
      <c r="H100" s="1">
        <v>400</v>
      </c>
      <c r="I100" s="1">
        <v>50</v>
      </c>
      <c r="J100" s="1" t="s">
        <v>10</v>
      </c>
      <c r="K100" s="1">
        <f t="shared" si="3"/>
        <v>3</v>
      </c>
      <c r="L100">
        <f t="shared" si="4"/>
        <v>1</v>
      </c>
      <c r="M100">
        <f t="shared" si="5"/>
        <v>0.375</v>
      </c>
    </row>
    <row r="101" spans="1:13" x14ac:dyDescent="0.2">
      <c r="A101">
        <v>3</v>
      </c>
      <c r="B101" s="1" t="s">
        <v>150</v>
      </c>
      <c r="C101" s="1">
        <v>-22.978874999999999</v>
      </c>
      <c r="D101" s="1">
        <v>15.9578111746058</v>
      </c>
      <c r="E101" s="1">
        <v>0.1125</v>
      </c>
      <c r="F101" s="1">
        <v>148.872625</v>
      </c>
      <c r="G101" s="1">
        <v>26.062203846938399</v>
      </c>
      <c r="H101" s="1">
        <v>400</v>
      </c>
      <c r="I101" s="1">
        <v>50</v>
      </c>
      <c r="J101" s="1" t="s">
        <v>12</v>
      </c>
      <c r="K101" s="1">
        <f t="shared" si="3"/>
        <v>3</v>
      </c>
      <c r="L101">
        <f t="shared" si="4"/>
        <v>1</v>
      </c>
      <c r="M101">
        <f t="shared" si="5"/>
        <v>0.88749999999999996</v>
      </c>
    </row>
    <row r="102" spans="1:13" x14ac:dyDescent="0.2">
      <c r="A102">
        <v>3</v>
      </c>
      <c r="B102" s="1" t="s">
        <v>151</v>
      </c>
      <c r="C102" s="1">
        <v>-0.85674999999999901</v>
      </c>
      <c r="D102" s="1">
        <v>14.213532088735001</v>
      </c>
      <c r="E102" s="1">
        <v>0.55000000000000004</v>
      </c>
      <c r="F102" s="1">
        <v>133.763125</v>
      </c>
      <c r="G102" s="1">
        <v>17.950476915234699</v>
      </c>
      <c r="H102" s="1">
        <v>400</v>
      </c>
      <c r="I102" s="1">
        <v>50</v>
      </c>
      <c r="J102" s="1" t="s">
        <v>14</v>
      </c>
      <c r="K102" s="1">
        <f t="shared" si="3"/>
        <v>3</v>
      </c>
      <c r="L102">
        <f t="shared" si="4"/>
        <v>1</v>
      </c>
      <c r="M102">
        <f t="shared" si="5"/>
        <v>0.44999999999999996</v>
      </c>
    </row>
    <row r="103" spans="1:13" x14ac:dyDescent="0.2">
      <c r="A103">
        <v>3</v>
      </c>
      <c r="B103" s="1" t="s">
        <v>160</v>
      </c>
      <c r="C103" s="1">
        <v>-49.369249999999901</v>
      </c>
      <c r="D103" s="1">
        <v>22.5065907999745</v>
      </c>
      <c r="E103" s="1">
        <v>1.2500000000000001E-2</v>
      </c>
      <c r="F103" s="1">
        <v>356.69925000000001</v>
      </c>
      <c r="G103" s="1">
        <v>22.527340154521099</v>
      </c>
      <c r="H103" s="1">
        <v>500</v>
      </c>
      <c r="I103" s="1">
        <v>100</v>
      </c>
      <c r="J103" s="1" t="s">
        <v>8</v>
      </c>
      <c r="K103" s="1">
        <f t="shared" si="3"/>
        <v>2.3219280948873622</v>
      </c>
      <c r="L103">
        <f t="shared" si="4"/>
        <v>1</v>
      </c>
      <c r="M103">
        <f t="shared" si="5"/>
        <v>0.98750000000000004</v>
      </c>
    </row>
    <row r="104" spans="1:13" x14ac:dyDescent="0.2">
      <c r="A104">
        <v>3</v>
      </c>
      <c r="B104" s="1" t="s">
        <v>161</v>
      </c>
      <c r="C104" s="1">
        <v>99.007624999999905</v>
      </c>
      <c r="D104" s="1">
        <v>44.030220367485903</v>
      </c>
      <c r="E104" s="1">
        <v>0.41249999999999998</v>
      </c>
      <c r="F104" s="1">
        <v>355.96324999999899</v>
      </c>
      <c r="G104" s="1">
        <v>22.071273342004901</v>
      </c>
      <c r="H104" s="1">
        <v>500</v>
      </c>
      <c r="I104" s="1">
        <v>100</v>
      </c>
      <c r="J104" s="1" t="s">
        <v>10</v>
      </c>
      <c r="K104" s="1">
        <f t="shared" si="3"/>
        <v>2.3219280948873622</v>
      </c>
      <c r="L104">
        <f t="shared" si="4"/>
        <v>1</v>
      </c>
      <c r="M104">
        <f t="shared" si="5"/>
        <v>0.58750000000000002</v>
      </c>
    </row>
    <row r="105" spans="1:13" x14ac:dyDescent="0.2">
      <c r="A105">
        <v>3</v>
      </c>
      <c r="B105" s="1" t="s">
        <v>162</v>
      </c>
      <c r="C105" s="1">
        <v>-20.020874999999901</v>
      </c>
      <c r="D105" s="1">
        <v>22.116804255687001</v>
      </c>
      <c r="E105" s="1">
        <v>0.22500000000000001</v>
      </c>
      <c r="F105" s="1">
        <v>166.61849999999899</v>
      </c>
      <c r="G105" s="1">
        <v>38.201883791902198</v>
      </c>
      <c r="H105" s="1">
        <v>500</v>
      </c>
      <c r="I105" s="1">
        <v>100</v>
      </c>
      <c r="J105" s="1" t="s">
        <v>12</v>
      </c>
      <c r="K105" s="1">
        <f t="shared" si="3"/>
        <v>2.3219280948873622</v>
      </c>
      <c r="L105">
        <f t="shared" si="4"/>
        <v>1</v>
      </c>
      <c r="M105">
        <f t="shared" si="5"/>
        <v>0.77500000000000002</v>
      </c>
    </row>
    <row r="106" spans="1:13" x14ac:dyDescent="0.2">
      <c r="A106">
        <v>3</v>
      </c>
      <c r="B106" s="1" t="s">
        <v>163</v>
      </c>
      <c r="C106" s="1">
        <v>-2.28724999999999</v>
      </c>
      <c r="D106" s="1">
        <v>19.651352305566601</v>
      </c>
      <c r="E106" s="1">
        <v>0.4375</v>
      </c>
      <c r="F106" s="1">
        <v>172.03274999999999</v>
      </c>
      <c r="G106" s="1">
        <v>48.582006442071702</v>
      </c>
      <c r="H106" s="1">
        <v>500</v>
      </c>
      <c r="I106" s="1">
        <v>100</v>
      </c>
      <c r="J106" s="1" t="s">
        <v>14</v>
      </c>
      <c r="K106" s="1">
        <f t="shared" si="3"/>
        <v>2.3219280948873622</v>
      </c>
      <c r="L106">
        <f t="shared" si="4"/>
        <v>1</v>
      </c>
      <c r="M106">
        <f t="shared" si="5"/>
        <v>0.5625</v>
      </c>
    </row>
    <row r="107" spans="1:13" x14ac:dyDescent="0.2">
      <c r="A107">
        <v>3</v>
      </c>
      <c r="B107" s="1" t="s">
        <v>156</v>
      </c>
      <c r="C107" s="1">
        <v>-44.826000000000001</v>
      </c>
      <c r="D107" s="1">
        <v>25.551689308145502</v>
      </c>
      <c r="E107" s="1">
        <v>6.25E-2</v>
      </c>
      <c r="F107" s="1">
        <v>330.655125</v>
      </c>
      <c r="G107" s="1">
        <v>30.9323141711766</v>
      </c>
      <c r="H107" s="1">
        <v>500</v>
      </c>
      <c r="I107" s="1">
        <v>50</v>
      </c>
      <c r="J107" s="1" t="s">
        <v>8</v>
      </c>
      <c r="K107" s="1">
        <f t="shared" si="3"/>
        <v>3.3219280948873626</v>
      </c>
      <c r="L107">
        <f t="shared" si="4"/>
        <v>1</v>
      </c>
      <c r="M107">
        <f t="shared" si="5"/>
        <v>0.9375</v>
      </c>
    </row>
    <row r="108" spans="1:13" x14ac:dyDescent="0.2">
      <c r="A108">
        <v>3</v>
      </c>
      <c r="B108" s="1" t="s">
        <v>157</v>
      </c>
      <c r="C108" s="1">
        <v>61.831249999999997</v>
      </c>
      <c r="D108" s="1">
        <v>45.677467568129202</v>
      </c>
      <c r="E108" s="1">
        <v>0.4</v>
      </c>
      <c r="F108" s="1">
        <v>334.61750000000001</v>
      </c>
      <c r="G108" s="1">
        <v>27.652880523554799</v>
      </c>
      <c r="H108" s="1">
        <v>500</v>
      </c>
      <c r="I108" s="1">
        <v>50</v>
      </c>
      <c r="J108" s="1" t="s">
        <v>10</v>
      </c>
      <c r="K108" s="1">
        <f t="shared" si="3"/>
        <v>3.3219280948873626</v>
      </c>
      <c r="L108">
        <f t="shared" si="4"/>
        <v>1</v>
      </c>
      <c r="M108">
        <f t="shared" si="5"/>
        <v>0.6</v>
      </c>
    </row>
    <row r="109" spans="1:13" x14ac:dyDescent="0.2">
      <c r="A109">
        <v>3</v>
      </c>
      <c r="B109" s="1" t="s">
        <v>158</v>
      </c>
      <c r="C109" s="1">
        <v>-30.385874999999999</v>
      </c>
      <c r="D109" s="1">
        <v>24.3065597984242</v>
      </c>
      <c r="E109" s="1">
        <v>0.1</v>
      </c>
      <c r="F109" s="1">
        <v>103.135875</v>
      </c>
      <c r="G109" s="1">
        <v>37.756653012871404</v>
      </c>
      <c r="H109" s="1">
        <v>500</v>
      </c>
      <c r="I109" s="1">
        <v>50</v>
      </c>
      <c r="J109" s="1" t="s">
        <v>12</v>
      </c>
      <c r="K109" s="1">
        <f t="shared" si="3"/>
        <v>3.3219280948873626</v>
      </c>
      <c r="L109">
        <f t="shared" si="4"/>
        <v>1</v>
      </c>
      <c r="M109">
        <f t="shared" si="5"/>
        <v>0.9</v>
      </c>
    </row>
    <row r="110" spans="1:13" x14ac:dyDescent="0.2">
      <c r="A110">
        <v>3</v>
      </c>
      <c r="B110" s="1" t="s">
        <v>159</v>
      </c>
      <c r="C110" s="1">
        <v>-11.031374999999899</v>
      </c>
      <c r="D110" s="1">
        <v>17.4090534452443</v>
      </c>
      <c r="E110" s="1">
        <v>0.23749999999999999</v>
      </c>
      <c r="F110" s="1">
        <v>130.62212500000001</v>
      </c>
      <c r="G110" s="1">
        <v>38.158900393412402</v>
      </c>
      <c r="H110" s="1">
        <v>500</v>
      </c>
      <c r="I110" s="1">
        <v>50</v>
      </c>
      <c r="J110" s="1" t="s">
        <v>14</v>
      </c>
      <c r="K110" s="1">
        <f t="shared" si="3"/>
        <v>3.3219280948873626</v>
      </c>
      <c r="L110">
        <f t="shared" si="4"/>
        <v>1</v>
      </c>
      <c r="M110">
        <f t="shared" si="5"/>
        <v>0.76249999999999996</v>
      </c>
    </row>
    <row r="111" spans="1:13" x14ac:dyDescent="0.2">
      <c r="A111">
        <v>3</v>
      </c>
      <c r="B111" s="1" t="s">
        <v>168</v>
      </c>
      <c r="C111" s="1">
        <v>-60.413625000000003</v>
      </c>
      <c r="D111" s="1">
        <v>24.258140914121402</v>
      </c>
      <c r="E111" s="1">
        <v>1.2500000000000001E-2</v>
      </c>
      <c r="F111" s="1">
        <v>418.57274999999998</v>
      </c>
      <c r="G111" s="1">
        <v>24.037549894643998</v>
      </c>
      <c r="H111" s="1">
        <v>600</v>
      </c>
      <c r="I111" s="1">
        <v>100</v>
      </c>
      <c r="J111" s="1" t="s">
        <v>8</v>
      </c>
      <c r="K111" s="1">
        <f t="shared" si="3"/>
        <v>2.5849625007211561</v>
      </c>
      <c r="L111">
        <f t="shared" si="4"/>
        <v>1</v>
      </c>
      <c r="M111">
        <f t="shared" si="5"/>
        <v>0.98750000000000004</v>
      </c>
    </row>
    <row r="112" spans="1:13" x14ac:dyDescent="0.2">
      <c r="A112">
        <v>3</v>
      </c>
      <c r="B112" s="1" t="s">
        <v>169</v>
      </c>
      <c r="C112" s="1">
        <v>47.473499999999902</v>
      </c>
      <c r="D112" s="1">
        <v>41.074813544920602</v>
      </c>
      <c r="E112" s="1">
        <v>0.76249999999999996</v>
      </c>
      <c r="F112" s="1">
        <v>424.520499999999</v>
      </c>
      <c r="G112" s="1">
        <v>26.388643006983099</v>
      </c>
      <c r="H112" s="1">
        <v>600</v>
      </c>
      <c r="I112" s="1">
        <v>100</v>
      </c>
      <c r="J112" s="1" t="s">
        <v>10</v>
      </c>
      <c r="K112" s="1">
        <f t="shared" si="3"/>
        <v>2.5849625007211561</v>
      </c>
      <c r="L112">
        <f t="shared" si="4"/>
        <v>1</v>
      </c>
      <c r="M112">
        <f t="shared" si="5"/>
        <v>0.23750000000000004</v>
      </c>
    </row>
    <row r="113" spans="1:13" x14ac:dyDescent="0.2">
      <c r="A113">
        <v>3</v>
      </c>
      <c r="B113" s="1" t="s">
        <v>170</v>
      </c>
      <c r="C113" s="1">
        <v>-36.775499999999901</v>
      </c>
      <c r="D113" s="1">
        <v>29.9451701823516</v>
      </c>
      <c r="E113" s="1">
        <v>0.1</v>
      </c>
      <c r="F113" s="1">
        <v>203.90549999999999</v>
      </c>
      <c r="G113" s="1">
        <v>94.445849457506597</v>
      </c>
      <c r="H113" s="1">
        <v>600</v>
      </c>
      <c r="I113" s="1">
        <v>100</v>
      </c>
      <c r="J113" s="1" t="s">
        <v>12</v>
      </c>
      <c r="K113" s="1">
        <f t="shared" si="3"/>
        <v>2.5849625007211561</v>
      </c>
      <c r="L113">
        <f t="shared" si="4"/>
        <v>1</v>
      </c>
      <c r="M113">
        <f t="shared" si="5"/>
        <v>0.9</v>
      </c>
    </row>
    <row r="114" spans="1:13" x14ac:dyDescent="0.2">
      <c r="A114">
        <v>3</v>
      </c>
      <c r="B114" s="1" t="s">
        <v>171</v>
      </c>
      <c r="C114" s="1">
        <v>-12.0278749999999</v>
      </c>
      <c r="D114" s="1">
        <v>25.100534640408998</v>
      </c>
      <c r="E114" s="1">
        <v>0.28749999999999998</v>
      </c>
      <c r="F114" s="1">
        <v>184.23912499999901</v>
      </c>
      <c r="G114" s="1">
        <v>82.846787991354105</v>
      </c>
      <c r="H114" s="1">
        <v>600</v>
      </c>
      <c r="I114" s="1">
        <v>100</v>
      </c>
      <c r="J114" s="1" t="s">
        <v>14</v>
      </c>
      <c r="K114" s="1">
        <f t="shared" si="3"/>
        <v>2.5849625007211561</v>
      </c>
      <c r="L114">
        <f t="shared" si="4"/>
        <v>1</v>
      </c>
      <c r="M114">
        <f t="shared" si="5"/>
        <v>0.71250000000000002</v>
      </c>
    </row>
    <row r="115" spans="1:13" x14ac:dyDescent="0.2">
      <c r="A115">
        <v>3</v>
      </c>
      <c r="B115" s="1" t="s">
        <v>164</v>
      </c>
      <c r="C115" s="1">
        <v>-71.648624999999996</v>
      </c>
      <c r="D115" s="1">
        <v>62.7436586983846</v>
      </c>
      <c r="E115" s="1">
        <v>6.25E-2</v>
      </c>
      <c r="F115" s="1">
        <v>400.70850000000002</v>
      </c>
      <c r="G115" s="1">
        <v>62.679987478061904</v>
      </c>
      <c r="H115" s="1">
        <v>600</v>
      </c>
      <c r="I115" s="1">
        <v>50</v>
      </c>
      <c r="J115" s="1" t="s">
        <v>8</v>
      </c>
      <c r="K115" s="1">
        <f t="shared" si="3"/>
        <v>3.5849625007211565</v>
      </c>
      <c r="L115">
        <f t="shared" si="4"/>
        <v>1</v>
      </c>
      <c r="M115">
        <f t="shared" si="5"/>
        <v>0.9375</v>
      </c>
    </row>
    <row r="116" spans="1:13" x14ac:dyDescent="0.2">
      <c r="A116">
        <v>3</v>
      </c>
      <c r="B116" s="1" t="s">
        <v>165</v>
      </c>
      <c r="C116" s="1">
        <v>2.8340506329113899</v>
      </c>
      <c r="D116" s="1">
        <v>38.655537881509602</v>
      </c>
      <c r="E116" s="1">
        <v>0.455696202531645</v>
      </c>
      <c r="F116" s="1">
        <v>404.72873417721502</v>
      </c>
      <c r="G116" s="1">
        <v>34.140147692616097</v>
      </c>
      <c r="H116" s="1">
        <v>600</v>
      </c>
      <c r="I116" s="1">
        <v>50</v>
      </c>
      <c r="J116" s="1" t="s">
        <v>10</v>
      </c>
      <c r="K116" s="1">
        <f t="shared" si="3"/>
        <v>3.5849625007211565</v>
      </c>
      <c r="L116">
        <f t="shared" si="4"/>
        <v>1</v>
      </c>
      <c r="M116">
        <f t="shared" si="5"/>
        <v>0.544303797468355</v>
      </c>
    </row>
    <row r="117" spans="1:13" x14ac:dyDescent="0.2">
      <c r="A117">
        <v>3</v>
      </c>
      <c r="B117" s="1" t="s">
        <v>166</v>
      </c>
      <c r="C117" s="1">
        <v>-24.763750000000002</v>
      </c>
      <c r="D117" s="1">
        <v>22.001473949203898</v>
      </c>
      <c r="E117" s="1">
        <v>0.13750000000000001</v>
      </c>
      <c r="F117" s="1">
        <v>143.08599999999899</v>
      </c>
      <c r="G117" s="1">
        <v>56.984968074923003</v>
      </c>
      <c r="H117" s="1">
        <v>600</v>
      </c>
      <c r="I117" s="1">
        <v>50</v>
      </c>
      <c r="J117" s="1" t="s">
        <v>12</v>
      </c>
      <c r="K117" s="1">
        <f t="shared" si="3"/>
        <v>3.5849625007211565</v>
      </c>
      <c r="L117">
        <f t="shared" si="4"/>
        <v>1</v>
      </c>
      <c r="M117">
        <f t="shared" si="5"/>
        <v>0.86250000000000004</v>
      </c>
    </row>
    <row r="118" spans="1:13" x14ac:dyDescent="0.2">
      <c r="A118">
        <v>3</v>
      </c>
      <c r="B118" s="1" t="s">
        <v>167</v>
      </c>
      <c r="C118" s="1">
        <v>-12.2626249999999</v>
      </c>
      <c r="D118" s="1">
        <v>23.9248002992579</v>
      </c>
      <c r="E118" s="1">
        <v>0.26250000000000001</v>
      </c>
      <c r="F118" s="1">
        <v>132.43924999999899</v>
      </c>
      <c r="G118" s="1">
        <v>37.776350564043298</v>
      </c>
      <c r="H118" s="1">
        <v>600</v>
      </c>
      <c r="I118" s="1">
        <v>50</v>
      </c>
      <c r="J118" s="1" t="s">
        <v>14</v>
      </c>
      <c r="K118" s="1">
        <f t="shared" si="3"/>
        <v>3.5849625007211565</v>
      </c>
      <c r="L118">
        <f t="shared" si="4"/>
        <v>1</v>
      </c>
      <c r="M118">
        <f t="shared" si="5"/>
        <v>0.73750000000000004</v>
      </c>
    </row>
    <row r="119" spans="1:13" x14ac:dyDescent="0.2">
      <c r="A119">
        <v>4</v>
      </c>
      <c r="B119" s="14" t="s">
        <v>7</v>
      </c>
      <c r="C119" s="1">
        <v>7.9835000000000003</v>
      </c>
      <c r="D119" s="1">
        <v>28.514353933589302</v>
      </c>
      <c r="E119" s="1">
        <v>0.55000000000000004</v>
      </c>
      <c r="F119" s="1">
        <v>150.35987499999999</v>
      </c>
      <c r="G119" s="1">
        <v>27.473272579625</v>
      </c>
      <c r="H119" s="1">
        <v>200</v>
      </c>
      <c r="I119" s="1">
        <v>100</v>
      </c>
      <c r="J119" s="1" t="s">
        <v>8</v>
      </c>
      <c r="K119" s="1">
        <f t="shared" si="3"/>
        <v>1</v>
      </c>
      <c r="L119">
        <f t="shared" si="4"/>
        <v>1</v>
      </c>
      <c r="M119">
        <f t="shared" si="5"/>
        <v>0.44999999999999996</v>
      </c>
    </row>
    <row r="120" spans="1:13" x14ac:dyDescent="0.2">
      <c r="A120">
        <v>4</v>
      </c>
      <c r="B120" s="1" t="s">
        <v>9</v>
      </c>
      <c r="C120" s="1">
        <v>28.702749999999899</v>
      </c>
      <c r="D120" s="1">
        <v>16.455021192253099</v>
      </c>
      <c r="E120" s="1">
        <v>0.96250000000000002</v>
      </c>
      <c r="F120" s="1">
        <v>162.47024999999999</v>
      </c>
      <c r="G120" s="1">
        <v>13.2738958085974</v>
      </c>
      <c r="H120" s="1">
        <v>200</v>
      </c>
      <c r="I120" s="1">
        <v>100</v>
      </c>
      <c r="J120" s="1" t="s">
        <v>10</v>
      </c>
      <c r="K120" s="1">
        <f t="shared" si="3"/>
        <v>1</v>
      </c>
      <c r="L120">
        <f t="shared" si="4"/>
        <v>1</v>
      </c>
      <c r="M120">
        <f t="shared" si="5"/>
        <v>3.7499999999999978E-2</v>
      </c>
    </row>
    <row r="121" spans="1:13" x14ac:dyDescent="0.2">
      <c r="A121">
        <v>4</v>
      </c>
      <c r="B121" s="1" t="s">
        <v>11</v>
      </c>
      <c r="C121" s="1">
        <v>7.6635</v>
      </c>
      <c r="D121" s="1">
        <v>11.6853619006858</v>
      </c>
      <c r="E121" s="1">
        <v>0.8125</v>
      </c>
      <c r="F121" s="1">
        <v>94.434874999999906</v>
      </c>
      <c r="G121" s="1">
        <v>10.368232852534399</v>
      </c>
      <c r="H121" s="1">
        <v>200</v>
      </c>
      <c r="I121" s="1">
        <v>100</v>
      </c>
      <c r="J121" s="1" t="s">
        <v>12</v>
      </c>
      <c r="K121" s="1">
        <f t="shared" si="3"/>
        <v>1</v>
      </c>
      <c r="L121">
        <f t="shared" si="4"/>
        <v>1</v>
      </c>
      <c r="M121">
        <f t="shared" si="5"/>
        <v>0.1875</v>
      </c>
    </row>
    <row r="122" spans="1:13" x14ac:dyDescent="0.2">
      <c r="A122">
        <v>4</v>
      </c>
      <c r="B122" s="1" t="s">
        <v>13</v>
      </c>
      <c r="C122" s="1">
        <v>33.473374999999898</v>
      </c>
      <c r="D122" s="1">
        <v>12.998476636105201</v>
      </c>
      <c r="E122" s="1">
        <v>0.98750000000000004</v>
      </c>
      <c r="F122" s="1">
        <v>103.563499999999</v>
      </c>
      <c r="G122" s="1">
        <v>8.0817057450763397</v>
      </c>
      <c r="H122" s="1">
        <v>200</v>
      </c>
      <c r="I122" s="1">
        <v>100</v>
      </c>
      <c r="J122" s="1" t="s">
        <v>14</v>
      </c>
      <c r="K122" s="1">
        <f t="shared" si="3"/>
        <v>1</v>
      </c>
      <c r="L122">
        <f t="shared" si="4"/>
        <v>1</v>
      </c>
      <c r="M122">
        <f t="shared" si="5"/>
        <v>1.2499999999999956E-2</v>
      </c>
    </row>
    <row r="123" spans="1:13" x14ac:dyDescent="0.2">
      <c r="A123">
        <v>4</v>
      </c>
      <c r="B123" s="1" t="s">
        <v>15</v>
      </c>
      <c r="C123" s="1">
        <v>5.1658227848101204</v>
      </c>
      <c r="D123" s="1">
        <v>17.400923997552301</v>
      </c>
      <c r="E123" s="1">
        <v>0.670886075949367</v>
      </c>
      <c r="F123" s="1">
        <v>127.504810126582</v>
      </c>
      <c r="G123" s="1">
        <v>22.0172439244161</v>
      </c>
      <c r="H123" s="1">
        <v>200</v>
      </c>
      <c r="I123" s="1">
        <v>50</v>
      </c>
      <c r="J123" s="1" t="s">
        <v>8</v>
      </c>
      <c r="K123" s="1">
        <f t="shared" si="3"/>
        <v>2</v>
      </c>
      <c r="L123">
        <f t="shared" si="4"/>
        <v>1</v>
      </c>
      <c r="M123">
        <f t="shared" si="5"/>
        <v>0.329113924050633</v>
      </c>
    </row>
    <row r="124" spans="1:13" x14ac:dyDescent="0.2">
      <c r="A124">
        <v>4</v>
      </c>
      <c r="B124" s="1" t="s">
        <v>16</v>
      </c>
      <c r="C124" s="1">
        <v>31.669625</v>
      </c>
      <c r="D124" s="1">
        <v>18.538858813567099</v>
      </c>
      <c r="E124" s="1">
        <v>0.875</v>
      </c>
      <c r="F124" s="1">
        <v>133.86124999999899</v>
      </c>
      <c r="G124" s="1">
        <v>12.065829475734301</v>
      </c>
      <c r="H124" s="1">
        <v>200</v>
      </c>
      <c r="I124" s="1">
        <v>50</v>
      </c>
      <c r="J124" s="1" t="s">
        <v>10</v>
      </c>
      <c r="K124" s="1">
        <f t="shared" si="3"/>
        <v>2</v>
      </c>
      <c r="L124">
        <f t="shared" si="4"/>
        <v>1</v>
      </c>
      <c r="M124">
        <f t="shared" si="5"/>
        <v>0.125</v>
      </c>
    </row>
    <row r="125" spans="1:13" x14ac:dyDescent="0.2">
      <c r="A125">
        <v>4</v>
      </c>
      <c r="B125" s="1" t="s">
        <v>17</v>
      </c>
      <c r="C125" s="1">
        <v>1.53412499999999</v>
      </c>
      <c r="D125" s="1">
        <v>10.5713207185467</v>
      </c>
      <c r="E125" s="1">
        <v>0.61250000000000004</v>
      </c>
      <c r="F125" s="1">
        <v>87.178124999999895</v>
      </c>
      <c r="G125" s="1">
        <v>11.2891664986559</v>
      </c>
      <c r="H125" s="1">
        <v>200</v>
      </c>
      <c r="I125" s="1">
        <v>50</v>
      </c>
      <c r="J125" s="1" t="s">
        <v>12</v>
      </c>
      <c r="K125" s="1">
        <f t="shared" si="3"/>
        <v>2</v>
      </c>
      <c r="L125">
        <f t="shared" si="4"/>
        <v>1</v>
      </c>
      <c r="M125">
        <f t="shared" si="5"/>
        <v>0.38749999999999996</v>
      </c>
    </row>
    <row r="126" spans="1:13" x14ac:dyDescent="0.2">
      <c r="A126">
        <v>4</v>
      </c>
      <c r="B126" s="1" t="s">
        <v>18</v>
      </c>
      <c r="C126" s="1">
        <v>29.6435</v>
      </c>
      <c r="D126" s="1">
        <v>15.731547770324401</v>
      </c>
      <c r="E126" s="1">
        <v>0.85</v>
      </c>
      <c r="F126" s="1">
        <v>82.735624999999999</v>
      </c>
      <c r="G126" s="1">
        <v>13.559596587265199</v>
      </c>
      <c r="H126" s="1">
        <v>200</v>
      </c>
      <c r="I126" s="1">
        <v>50</v>
      </c>
      <c r="J126" s="1" t="s">
        <v>14</v>
      </c>
      <c r="K126" s="1">
        <f t="shared" si="3"/>
        <v>2</v>
      </c>
      <c r="L126">
        <f t="shared" si="4"/>
        <v>1</v>
      </c>
      <c r="M126">
        <f t="shared" si="5"/>
        <v>0.15000000000000002</v>
      </c>
    </row>
    <row r="127" spans="1:13" x14ac:dyDescent="0.2">
      <c r="A127">
        <v>4</v>
      </c>
      <c r="B127" s="1" t="s">
        <v>19</v>
      </c>
      <c r="C127" s="1">
        <v>2.1379999999999999</v>
      </c>
      <c r="D127" s="1">
        <v>18.107085105007901</v>
      </c>
      <c r="E127" s="1">
        <v>0.6</v>
      </c>
      <c r="F127" s="1">
        <v>199.86449999999999</v>
      </c>
      <c r="G127" s="1">
        <v>18.636349756591201</v>
      </c>
      <c r="H127" s="1">
        <v>300</v>
      </c>
      <c r="I127" s="1">
        <v>100</v>
      </c>
      <c r="J127" s="1" t="s">
        <v>8</v>
      </c>
      <c r="K127" s="1">
        <f t="shared" si="3"/>
        <v>1.5849625007211563</v>
      </c>
      <c r="L127">
        <f t="shared" si="4"/>
        <v>1</v>
      </c>
      <c r="M127">
        <f t="shared" si="5"/>
        <v>0.4</v>
      </c>
    </row>
    <row r="128" spans="1:13" x14ac:dyDescent="0.2">
      <c r="A128">
        <v>4</v>
      </c>
      <c r="B128" s="1" t="s">
        <v>20</v>
      </c>
      <c r="C128" s="1">
        <v>26.2103797468354</v>
      </c>
      <c r="D128" s="1">
        <v>17.765800059511101</v>
      </c>
      <c r="E128" s="1">
        <v>0.898734177215189</v>
      </c>
      <c r="F128" s="1">
        <v>214.65683544303701</v>
      </c>
      <c r="G128" s="1">
        <v>14.817352515048</v>
      </c>
      <c r="H128" s="1">
        <v>300</v>
      </c>
      <c r="I128" s="1">
        <v>100</v>
      </c>
      <c r="J128" s="1" t="s">
        <v>10</v>
      </c>
      <c r="K128" s="1">
        <f t="shared" ref="K128:K191" si="6">LOG(H128/I128,2)</f>
        <v>1.5849625007211563</v>
      </c>
      <c r="L128">
        <f t="shared" ref="L128:L192" si="7">IF(D128&lt;H128*0.176,1,0)</f>
        <v>1</v>
      </c>
      <c r="M128">
        <f t="shared" ref="M128:M191" si="8">1-E128</f>
        <v>0.101265822784811</v>
      </c>
    </row>
    <row r="129" spans="1:13" x14ac:dyDescent="0.2">
      <c r="A129">
        <v>4</v>
      </c>
      <c r="B129" s="1" t="s">
        <v>21</v>
      </c>
      <c r="C129" s="1">
        <v>6.8956249999999901</v>
      </c>
      <c r="D129" s="1">
        <v>19.049161388611701</v>
      </c>
      <c r="E129" s="1">
        <v>0.61250000000000004</v>
      </c>
      <c r="F129" s="1">
        <v>106.8565</v>
      </c>
      <c r="G129" s="1">
        <v>13.3095164356185</v>
      </c>
      <c r="H129" s="1">
        <v>300</v>
      </c>
      <c r="I129" s="1">
        <v>100</v>
      </c>
      <c r="J129" s="1" t="s">
        <v>12</v>
      </c>
      <c r="K129" s="1">
        <f t="shared" si="6"/>
        <v>1.5849625007211563</v>
      </c>
      <c r="L129">
        <f t="shared" si="7"/>
        <v>1</v>
      </c>
      <c r="M129">
        <f t="shared" si="8"/>
        <v>0.38749999999999996</v>
      </c>
    </row>
    <row r="130" spans="1:13" x14ac:dyDescent="0.2">
      <c r="A130">
        <v>4</v>
      </c>
      <c r="B130" s="1" t="s">
        <v>22</v>
      </c>
      <c r="C130" s="1">
        <v>35.995125000000002</v>
      </c>
      <c r="D130" s="1">
        <v>15.7964102720958</v>
      </c>
      <c r="E130" s="1">
        <v>1</v>
      </c>
      <c r="F130" s="1">
        <v>106.32537499999999</v>
      </c>
      <c r="G130" s="1">
        <v>10.3843668492294</v>
      </c>
      <c r="H130" s="1">
        <v>300</v>
      </c>
      <c r="I130" s="1">
        <v>100</v>
      </c>
      <c r="J130" s="1" t="s">
        <v>14</v>
      </c>
      <c r="K130" s="1">
        <f t="shared" si="6"/>
        <v>1.5849625007211563</v>
      </c>
      <c r="L130">
        <f t="shared" si="7"/>
        <v>1</v>
      </c>
      <c r="M130">
        <f t="shared" si="8"/>
        <v>0</v>
      </c>
    </row>
    <row r="131" spans="1:13" x14ac:dyDescent="0.2">
      <c r="A131">
        <v>4</v>
      </c>
      <c r="B131" s="1" t="s">
        <v>23</v>
      </c>
      <c r="C131" s="1">
        <v>1.1140000000000001</v>
      </c>
      <c r="D131" s="1">
        <v>19.051103222648202</v>
      </c>
      <c r="E131" s="1">
        <v>0.53749999999999998</v>
      </c>
      <c r="F131" s="1">
        <v>176.5505</v>
      </c>
      <c r="G131" s="1">
        <v>19.2322079400676</v>
      </c>
      <c r="H131" s="1">
        <v>300</v>
      </c>
      <c r="I131" s="1">
        <v>50</v>
      </c>
      <c r="J131" s="1" t="s">
        <v>8</v>
      </c>
      <c r="K131" s="1">
        <f t="shared" si="6"/>
        <v>2.5849625007211561</v>
      </c>
      <c r="L131">
        <f t="shared" si="7"/>
        <v>1</v>
      </c>
      <c r="M131">
        <f t="shared" si="8"/>
        <v>0.46250000000000002</v>
      </c>
    </row>
    <row r="132" spans="1:13" x14ac:dyDescent="0.2">
      <c r="A132">
        <v>4</v>
      </c>
      <c r="B132" s="1" t="s">
        <v>24</v>
      </c>
      <c r="C132" s="1">
        <v>43.575624999999903</v>
      </c>
      <c r="D132" s="1">
        <v>25.352453177343101</v>
      </c>
      <c r="E132" s="1">
        <v>0.6875</v>
      </c>
      <c r="F132" s="1">
        <v>175.22687500000001</v>
      </c>
      <c r="G132" s="1">
        <v>24.105337250998399</v>
      </c>
      <c r="H132" s="1">
        <v>300</v>
      </c>
      <c r="I132" s="1">
        <v>50</v>
      </c>
      <c r="J132" s="1" t="s">
        <v>10</v>
      </c>
      <c r="K132" s="1">
        <f t="shared" si="6"/>
        <v>2.5849625007211561</v>
      </c>
      <c r="L132">
        <f t="shared" si="7"/>
        <v>1</v>
      </c>
      <c r="M132">
        <f t="shared" si="8"/>
        <v>0.3125</v>
      </c>
    </row>
    <row r="133" spans="1:13" x14ac:dyDescent="0.2">
      <c r="A133">
        <v>4</v>
      </c>
      <c r="B133" s="1" t="s">
        <v>25</v>
      </c>
      <c r="C133" s="1">
        <v>13.573375</v>
      </c>
      <c r="D133" s="1">
        <v>14.6996995669766</v>
      </c>
      <c r="E133" s="1">
        <v>0.82499999999999996</v>
      </c>
      <c r="F133" s="1">
        <v>89.559875000000005</v>
      </c>
      <c r="G133" s="1">
        <v>15.101801423485</v>
      </c>
      <c r="H133" s="1">
        <v>300</v>
      </c>
      <c r="I133" s="1">
        <v>50</v>
      </c>
      <c r="J133" s="1" t="s">
        <v>12</v>
      </c>
      <c r="K133" s="1">
        <f t="shared" si="6"/>
        <v>2.5849625007211561</v>
      </c>
      <c r="L133">
        <f t="shared" si="7"/>
        <v>1</v>
      </c>
      <c r="M133">
        <f t="shared" si="8"/>
        <v>0.17500000000000004</v>
      </c>
    </row>
    <row r="134" spans="1:13" x14ac:dyDescent="0.2">
      <c r="A134">
        <v>4</v>
      </c>
      <c r="B134" s="1" t="s">
        <v>26</v>
      </c>
      <c r="C134" s="1">
        <v>30.412375000000001</v>
      </c>
      <c r="D134" s="1">
        <v>17.736179002518401</v>
      </c>
      <c r="E134" s="1">
        <v>0.85</v>
      </c>
      <c r="F134" s="1">
        <v>89.99</v>
      </c>
      <c r="G134" s="1">
        <v>9.8908966984798692</v>
      </c>
      <c r="H134" s="1">
        <v>300</v>
      </c>
      <c r="I134" s="1">
        <v>50</v>
      </c>
      <c r="J134" s="1" t="s">
        <v>14</v>
      </c>
      <c r="K134" s="1">
        <f t="shared" si="6"/>
        <v>2.5849625007211561</v>
      </c>
      <c r="L134">
        <f t="shared" si="7"/>
        <v>1</v>
      </c>
      <c r="M134">
        <f t="shared" si="8"/>
        <v>0.15000000000000002</v>
      </c>
    </row>
    <row r="135" spans="1:13" x14ac:dyDescent="0.2">
      <c r="A135">
        <v>4</v>
      </c>
      <c r="B135" s="1" t="s">
        <v>27</v>
      </c>
      <c r="C135" s="1">
        <v>4.5389999999999997</v>
      </c>
      <c r="D135" s="1">
        <v>21.106698261452401</v>
      </c>
      <c r="E135" s="1">
        <v>0.57499999999999996</v>
      </c>
      <c r="F135" s="1">
        <v>247.616999999999</v>
      </c>
      <c r="G135" s="1">
        <v>20.939414115490401</v>
      </c>
      <c r="H135" s="1">
        <v>400</v>
      </c>
      <c r="I135" s="1">
        <v>100</v>
      </c>
      <c r="J135" s="1" t="s">
        <v>8</v>
      </c>
      <c r="K135" s="1">
        <f t="shared" si="6"/>
        <v>2</v>
      </c>
      <c r="L135">
        <f t="shared" si="7"/>
        <v>1</v>
      </c>
      <c r="M135">
        <f t="shared" si="8"/>
        <v>0.42500000000000004</v>
      </c>
    </row>
    <row r="136" spans="1:13" x14ac:dyDescent="0.2">
      <c r="A136">
        <v>4</v>
      </c>
      <c r="B136" s="1" t="s">
        <v>28</v>
      </c>
      <c r="C136" s="1">
        <v>32.219250000000002</v>
      </c>
      <c r="D136" s="1">
        <v>24.5273175141004</v>
      </c>
      <c r="E136" s="1">
        <v>0.86250000000000004</v>
      </c>
      <c r="F136" s="1">
        <v>261.22874999999999</v>
      </c>
      <c r="G136" s="1">
        <v>16.651917710507</v>
      </c>
      <c r="H136" s="1">
        <v>400</v>
      </c>
      <c r="I136" s="1">
        <v>100</v>
      </c>
      <c r="J136" s="1" t="s">
        <v>10</v>
      </c>
      <c r="K136" s="1">
        <f t="shared" si="6"/>
        <v>2</v>
      </c>
      <c r="L136">
        <f t="shared" si="7"/>
        <v>1</v>
      </c>
      <c r="M136">
        <f t="shared" si="8"/>
        <v>0.13749999999999996</v>
      </c>
    </row>
    <row r="137" spans="1:13" x14ac:dyDescent="0.2">
      <c r="A137">
        <v>4</v>
      </c>
      <c r="B137" s="1" t="s">
        <v>29</v>
      </c>
      <c r="C137" s="1">
        <v>9.2103750000000009</v>
      </c>
      <c r="D137" s="1">
        <v>24.171538192869999</v>
      </c>
      <c r="E137" s="1">
        <v>0.66249999999999998</v>
      </c>
      <c r="F137" s="1">
        <v>100.226874999999</v>
      </c>
      <c r="G137" s="1">
        <v>19.969741084560201</v>
      </c>
      <c r="H137" s="1">
        <v>400</v>
      </c>
      <c r="I137" s="1">
        <v>100</v>
      </c>
      <c r="J137" s="1" t="s">
        <v>12</v>
      </c>
      <c r="K137" s="1">
        <f t="shared" si="6"/>
        <v>2</v>
      </c>
      <c r="L137">
        <f t="shared" si="7"/>
        <v>1</v>
      </c>
      <c r="M137">
        <f t="shared" si="8"/>
        <v>0.33750000000000002</v>
      </c>
    </row>
    <row r="138" spans="1:13" x14ac:dyDescent="0.2">
      <c r="A138">
        <v>4</v>
      </c>
      <c r="B138" s="1" t="s">
        <v>30</v>
      </c>
      <c r="C138" s="1">
        <v>19.863499999999998</v>
      </c>
      <c r="D138" s="1">
        <v>19.6769651559888</v>
      </c>
      <c r="E138" s="1">
        <v>0.8125</v>
      </c>
      <c r="F138" s="1">
        <v>110.45762499999999</v>
      </c>
      <c r="G138" s="1">
        <v>13.871922563558901</v>
      </c>
      <c r="H138" s="1">
        <v>400</v>
      </c>
      <c r="I138" s="1">
        <v>100</v>
      </c>
      <c r="J138" s="1" t="s">
        <v>14</v>
      </c>
      <c r="K138" s="1">
        <f t="shared" si="6"/>
        <v>2</v>
      </c>
      <c r="L138">
        <f t="shared" si="7"/>
        <v>1</v>
      </c>
      <c r="M138">
        <f t="shared" si="8"/>
        <v>0.1875</v>
      </c>
    </row>
    <row r="139" spans="1:13" x14ac:dyDescent="0.2">
      <c r="A139">
        <v>4</v>
      </c>
      <c r="B139" s="1" t="s">
        <v>31</v>
      </c>
      <c r="C139" s="1">
        <v>6.2223750000000004</v>
      </c>
      <c r="D139" s="1">
        <v>15.729793644843999</v>
      </c>
      <c r="E139" s="1">
        <v>0.66249999999999998</v>
      </c>
      <c r="F139" s="1">
        <v>220.02799999999999</v>
      </c>
      <c r="G139" s="1">
        <v>15.925535422710199</v>
      </c>
      <c r="H139" s="1">
        <v>400</v>
      </c>
      <c r="I139" s="1">
        <v>50</v>
      </c>
      <c r="J139" s="1" t="s">
        <v>8</v>
      </c>
      <c r="K139" s="1">
        <f t="shared" si="6"/>
        <v>3</v>
      </c>
      <c r="L139">
        <f t="shared" si="7"/>
        <v>1</v>
      </c>
      <c r="M139">
        <f t="shared" si="8"/>
        <v>0.33750000000000002</v>
      </c>
    </row>
    <row r="140" spans="1:13" x14ac:dyDescent="0.2">
      <c r="A140">
        <v>4</v>
      </c>
      <c r="B140" s="1" t="s">
        <v>32</v>
      </c>
      <c r="C140" s="1">
        <v>32.811645569620197</v>
      </c>
      <c r="D140" s="1">
        <v>22.7947679667767</v>
      </c>
      <c r="E140" s="1">
        <v>0.746835443037974</v>
      </c>
      <c r="F140" s="1">
        <v>231.43569620253101</v>
      </c>
      <c r="G140" s="1">
        <v>21.5542333756975</v>
      </c>
      <c r="H140" s="1">
        <v>400</v>
      </c>
      <c r="I140" s="1">
        <v>50</v>
      </c>
      <c r="J140" s="1" t="s">
        <v>10</v>
      </c>
      <c r="K140" s="1">
        <f t="shared" si="6"/>
        <v>3</v>
      </c>
      <c r="L140">
        <f t="shared" si="7"/>
        <v>1</v>
      </c>
      <c r="M140">
        <f t="shared" si="8"/>
        <v>0.253164556962026</v>
      </c>
    </row>
    <row r="141" spans="1:13" x14ac:dyDescent="0.2">
      <c r="A141">
        <v>4</v>
      </c>
      <c r="B141" s="1" t="s">
        <v>33</v>
      </c>
      <c r="C141" s="1">
        <v>0.892624999999999</v>
      </c>
      <c r="D141" s="1">
        <v>25.358932831634899</v>
      </c>
      <c r="E141" s="1">
        <v>0.45</v>
      </c>
      <c r="F141" s="1">
        <v>95.873999999999995</v>
      </c>
      <c r="G141" s="1">
        <v>20.6645619116399</v>
      </c>
      <c r="H141" s="1">
        <v>400</v>
      </c>
      <c r="I141" s="1">
        <v>50</v>
      </c>
      <c r="J141" s="1" t="s">
        <v>12</v>
      </c>
      <c r="K141" s="1">
        <f t="shared" si="6"/>
        <v>3</v>
      </c>
      <c r="L141">
        <f t="shared" si="7"/>
        <v>1</v>
      </c>
      <c r="M141">
        <f t="shared" si="8"/>
        <v>0.55000000000000004</v>
      </c>
    </row>
    <row r="142" spans="1:13" x14ac:dyDescent="0.2">
      <c r="A142">
        <v>4</v>
      </c>
      <c r="B142" s="1" t="s">
        <v>34</v>
      </c>
      <c r="C142" s="1">
        <v>17.332784810126501</v>
      </c>
      <c r="D142" s="1">
        <v>19.392413232473402</v>
      </c>
      <c r="E142" s="1">
        <v>0.797468354430379</v>
      </c>
      <c r="F142" s="1">
        <v>78.838227848101198</v>
      </c>
      <c r="G142" s="1">
        <v>9.5935640028718794</v>
      </c>
      <c r="H142" s="1">
        <v>400</v>
      </c>
      <c r="I142" s="1">
        <v>50</v>
      </c>
      <c r="J142" s="1" t="s">
        <v>14</v>
      </c>
      <c r="K142" s="1">
        <f t="shared" si="6"/>
        <v>3</v>
      </c>
      <c r="L142">
        <f t="shared" si="7"/>
        <v>1</v>
      </c>
      <c r="M142">
        <f t="shared" si="8"/>
        <v>0.202531645569621</v>
      </c>
    </row>
    <row r="143" spans="1:13" x14ac:dyDescent="0.2">
      <c r="A143">
        <v>4</v>
      </c>
      <c r="B143" s="1" t="s">
        <v>35</v>
      </c>
      <c r="C143" s="1">
        <v>5.6621249999999996</v>
      </c>
      <c r="D143" s="1">
        <v>21.228363967446299</v>
      </c>
      <c r="E143" s="1">
        <v>0.625</v>
      </c>
      <c r="F143" s="1">
        <v>294.85049999999899</v>
      </c>
      <c r="G143" s="1">
        <v>21.1705956989877</v>
      </c>
      <c r="H143" s="1">
        <v>500</v>
      </c>
      <c r="I143" s="1">
        <v>100</v>
      </c>
      <c r="J143" s="1" t="s">
        <v>8</v>
      </c>
      <c r="K143" s="1">
        <f t="shared" si="6"/>
        <v>2.3219280948873622</v>
      </c>
      <c r="L143">
        <f t="shared" si="7"/>
        <v>1</v>
      </c>
      <c r="M143">
        <f t="shared" si="8"/>
        <v>0.375</v>
      </c>
    </row>
    <row r="144" spans="1:13" x14ac:dyDescent="0.2">
      <c r="A144">
        <v>4</v>
      </c>
      <c r="B144" s="1" t="s">
        <v>36</v>
      </c>
      <c r="C144" s="1">
        <v>16.756875000000001</v>
      </c>
      <c r="D144" s="1">
        <v>19.423457763343102</v>
      </c>
      <c r="E144" s="1">
        <v>0.8125</v>
      </c>
      <c r="F144" s="1">
        <v>325.31899999999899</v>
      </c>
      <c r="G144" s="1">
        <v>16.777040904164199</v>
      </c>
      <c r="H144" s="1">
        <v>500</v>
      </c>
      <c r="I144" s="1">
        <v>100</v>
      </c>
      <c r="J144" s="1" t="s">
        <v>10</v>
      </c>
      <c r="K144" s="1">
        <f t="shared" si="6"/>
        <v>2.3219280948873622</v>
      </c>
      <c r="L144">
        <f t="shared" si="7"/>
        <v>1</v>
      </c>
      <c r="M144">
        <f t="shared" si="8"/>
        <v>0.1875</v>
      </c>
    </row>
    <row r="145" spans="1:13" x14ac:dyDescent="0.2">
      <c r="A145">
        <v>4</v>
      </c>
      <c r="B145" s="1" t="s">
        <v>37</v>
      </c>
      <c r="C145" s="1">
        <v>5.8817500000000003</v>
      </c>
      <c r="D145" s="1">
        <v>21.1286425128899</v>
      </c>
      <c r="E145" s="1">
        <v>0.57499999999999996</v>
      </c>
      <c r="F145" s="1">
        <v>99.702374999999904</v>
      </c>
      <c r="G145" s="1">
        <v>14.805301098234199</v>
      </c>
      <c r="H145" s="1">
        <v>500</v>
      </c>
      <c r="I145" s="1">
        <v>100</v>
      </c>
      <c r="J145" s="1" t="s">
        <v>12</v>
      </c>
      <c r="K145" s="1">
        <f t="shared" si="6"/>
        <v>2.3219280948873622</v>
      </c>
      <c r="L145">
        <f t="shared" si="7"/>
        <v>1</v>
      </c>
      <c r="M145">
        <f t="shared" si="8"/>
        <v>0.42500000000000004</v>
      </c>
    </row>
    <row r="146" spans="1:13" x14ac:dyDescent="0.2">
      <c r="A146">
        <v>4</v>
      </c>
      <c r="B146" s="1" t="s">
        <v>38</v>
      </c>
      <c r="C146" s="1">
        <v>23.380749999999999</v>
      </c>
      <c r="D146" s="1">
        <v>21.9559797535318</v>
      </c>
      <c r="E146" s="1">
        <v>0.88749999999999996</v>
      </c>
      <c r="F146" s="1">
        <v>106.864125</v>
      </c>
      <c r="G146" s="1">
        <v>22.674922584969799</v>
      </c>
      <c r="H146" s="1">
        <v>500</v>
      </c>
      <c r="I146" s="1">
        <v>100</v>
      </c>
      <c r="J146" s="1" t="s">
        <v>14</v>
      </c>
      <c r="K146" s="1">
        <f t="shared" si="6"/>
        <v>2.3219280948873622</v>
      </c>
      <c r="L146">
        <f t="shared" si="7"/>
        <v>1</v>
      </c>
      <c r="M146">
        <f t="shared" si="8"/>
        <v>0.11250000000000004</v>
      </c>
    </row>
    <row r="147" spans="1:13" x14ac:dyDescent="0.2">
      <c r="A147">
        <v>4</v>
      </c>
      <c r="B147" s="1" t="s">
        <v>39</v>
      </c>
      <c r="C147" s="1">
        <v>6.3982499999999902</v>
      </c>
      <c r="D147" s="1">
        <v>22.139056651933</v>
      </c>
      <c r="E147" s="1">
        <v>0.63749999999999996</v>
      </c>
      <c r="F147" s="1">
        <v>270.89662499999997</v>
      </c>
      <c r="G147" s="1">
        <v>22.368468261357801</v>
      </c>
      <c r="H147" s="1">
        <v>500</v>
      </c>
      <c r="I147" s="1">
        <v>50</v>
      </c>
      <c r="J147" s="1" t="s">
        <v>8</v>
      </c>
      <c r="K147" s="1">
        <f t="shared" si="6"/>
        <v>3.3219280948873626</v>
      </c>
      <c r="L147">
        <f t="shared" si="7"/>
        <v>1</v>
      </c>
      <c r="M147">
        <f t="shared" si="8"/>
        <v>0.36250000000000004</v>
      </c>
    </row>
    <row r="148" spans="1:13" x14ac:dyDescent="0.2">
      <c r="A148">
        <v>4</v>
      </c>
      <c r="B148" s="1" t="s">
        <v>40</v>
      </c>
      <c r="C148" s="1">
        <v>36.916962025316401</v>
      </c>
      <c r="D148" s="1">
        <v>27.571406320079301</v>
      </c>
      <c r="E148" s="1">
        <v>0.721518987341772</v>
      </c>
      <c r="F148" s="1">
        <v>281.14037974683498</v>
      </c>
      <c r="G148" s="1">
        <v>23.1112637037089</v>
      </c>
      <c r="H148" s="1">
        <v>500</v>
      </c>
      <c r="I148" s="1">
        <v>50</v>
      </c>
      <c r="J148" s="1" t="s">
        <v>10</v>
      </c>
      <c r="K148" s="1">
        <f t="shared" si="6"/>
        <v>3.3219280948873626</v>
      </c>
      <c r="L148">
        <f t="shared" si="7"/>
        <v>1</v>
      </c>
      <c r="M148">
        <f t="shared" si="8"/>
        <v>0.278481012658228</v>
      </c>
    </row>
    <row r="149" spans="1:13" x14ac:dyDescent="0.2">
      <c r="A149">
        <v>4</v>
      </c>
      <c r="B149" s="1" t="s">
        <v>41</v>
      </c>
      <c r="C149" s="1">
        <v>10.934875</v>
      </c>
      <c r="D149" s="1">
        <v>18.576738612694498</v>
      </c>
      <c r="E149" s="1">
        <v>0.7</v>
      </c>
      <c r="F149" s="1">
        <v>94.394000000000005</v>
      </c>
      <c r="G149" s="1">
        <v>17.146591031455699</v>
      </c>
      <c r="H149" s="1">
        <v>500</v>
      </c>
      <c r="I149" s="1">
        <v>50</v>
      </c>
      <c r="J149" s="1" t="s">
        <v>12</v>
      </c>
      <c r="K149" s="1">
        <f t="shared" si="6"/>
        <v>3.3219280948873626</v>
      </c>
      <c r="L149">
        <f t="shared" si="7"/>
        <v>1</v>
      </c>
      <c r="M149">
        <f t="shared" si="8"/>
        <v>0.30000000000000004</v>
      </c>
    </row>
    <row r="150" spans="1:13" x14ac:dyDescent="0.2">
      <c r="A150">
        <v>4</v>
      </c>
      <c r="B150" s="1" t="s">
        <v>42</v>
      </c>
      <c r="C150" s="1">
        <v>16.211499999999901</v>
      </c>
      <c r="D150" s="1">
        <v>20.068329221686501</v>
      </c>
      <c r="E150" s="1">
        <v>0.77500000000000002</v>
      </c>
      <c r="F150" s="1">
        <v>87.311125000000004</v>
      </c>
      <c r="G150" s="1">
        <v>24.377689646157499</v>
      </c>
      <c r="H150" s="1">
        <v>500</v>
      </c>
      <c r="I150" s="1">
        <v>50</v>
      </c>
      <c r="J150" s="1" t="s">
        <v>14</v>
      </c>
      <c r="K150" s="1">
        <f t="shared" si="6"/>
        <v>3.3219280948873626</v>
      </c>
      <c r="L150">
        <f t="shared" si="7"/>
        <v>1</v>
      </c>
      <c r="M150">
        <f t="shared" si="8"/>
        <v>0.22499999999999998</v>
      </c>
    </row>
    <row r="151" spans="1:13" x14ac:dyDescent="0.2">
      <c r="A151">
        <v>4</v>
      </c>
      <c r="B151" s="1" t="s">
        <v>43</v>
      </c>
      <c r="C151" s="1">
        <v>-1.5514999999999901</v>
      </c>
      <c r="D151" s="1">
        <v>19.6656141589831</v>
      </c>
      <c r="E151" s="1">
        <v>0.45</v>
      </c>
      <c r="F151" s="1">
        <v>353.21899999999999</v>
      </c>
      <c r="G151" s="1">
        <v>19.686978285150801</v>
      </c>
      <c r="H151" s="1">
        <v>600</v>
      </c>
      <c r="I151" s="1">
        <v>100</v>
      </c>
      <c r="J151" s="1" t="s">
        <v>8</v>
      </c>
      <c r="K151" s="1">
        <f t="shared" si="6"/>
        <v>2.5849625007211561</v>
      </c>
      <c r="L151">
        <f t="shared" si="7"/>
        <v>1</v>
      </c>
      <c r="M151">
        <f t="shared" si="8"/>
        <v>0.55000000000000004</v>
      </c>
    </row>
    <row r="152" spans="1:13" x14ac:dyDescent="0.2">
      <c r="A152">
        <v>4</v>
      </c>
      <c r="B152" s="1" t="s">
        <v>44</v>
      </c>
      <c r="C152" s="1">
        <v>18.5586249999999</v>
      </c>
      <c r="D152" s="1">
        <v>18.970786933055098</v>
      </c>
      <c r="E152" s="1">
        <v>0.8125</v>
      </c>
      <c r="F152" s="1">
        <v>365.42399999999998</v>
      </c>
      <c r="G152" s="1">
        <v>17.367034260345001</v>
      </c>
      <c r="H152" s="1">
        <v>600</v>
      </c>
      <c r="I152" s="1">
        <v>100</v>
      </c>
      <c r="J152" s="1" t="s">
        <v>10</v>
      </c>
      <c r="K152" s="1">
        <f t="shared" si="6"/>
        <v>2.5849625007211561</v>
      </c>
      <c r="L152">
        <f t="shared" si="7"/>
        <v>1</v>
      </c>
      <c r="M152">
        <f t="shared" si="8"/>
        <v>0.1875</v>
      </c>
    </row>
    <row r="153" spans="1:13" x14ac:dyDescent="0.2">
      <c r="A153">
        <v>4</v>
      </c>
      <c r="B153" s="1" t="s">
        <v>45</v>
      </c>
      <c r="C153" s="1">
        <v>12.440999999999899</v>
      </c>
      <c r="D153" s="1">
        <v>38.129802274598703</v>
      </c>
      <c r="E153" s="1">
        <v>0.72499999999999998</v>
      </c>
      <c r="F153" s="1">
        <v>109.150375</v>
      </c>
      <c r="G153" s="1">
        <v>54.468337647750602</v>
      </c>
      <c r="H153" s="1">
        <v>600</v>
      </c>
      <c r="I153" s="1">
        <v>100</v>
      </c>
      <c r="J153" s="1" t="s">
        <v>12</v>
      </c>
      <c r="K153" s="1">
        <f t="shared" si="6"/>
        <v>2.5849625007211561</v>
      </c>
      <c r="L153">
        <f t="shared" si="7"/>
        <v>1</v>
      </c>
      <c r="M153">
        <f t="shared" si="8"/>
        <v>0.27500000000000002</v>
      </c>
    </row>
    <row r="154" spans="1:13" x14ac:dyDescent="0.2">
      <c r="A154">
        <v>4</v>
      </c>
      <c r="B154" s="1" t="s">
        <v>46</v>
      </c>
      <c r="C154" s="1">
        <v>18.584374999999898</v>
      </c>
      <c r="D154" s="1">
        <v>20.411593938479498</v>
      </c>
      <c r="E154" s="1">
        <v>0.82499999999999996</v>
      </c>
      <c r="F154" s="1">
        <v>110.34974999999901</v>
      </c>
      <c r="G154" s="1">
        <v>15.348874386661</v>
      </c>
      <c r="H154" s="1">
        <v>600</v>
      </c>
      <c r="I154" s="1">
        <v>100</v>
      </c>
      <c r="J154" s="1" t="s">
        <v>14</v>
      </c>
      <c r="K154" s="1">
        <f t="shared" si="6"/>
        <v>2.5849625007211561</v>
      </c>
      <c r="L154">
        <f t="shared" si="7"/>
        <v>1</v>
      </c>
      <c r="M154">
        <f t="shared" si="8"/>
        <v>0.17500000000000004</v>
      </c>
    </row>
    <row r="155" spans="1:13" x14ac:dyDescent="0.2">
      <c r="A155">
        <v>4</v>
      </c>
      <c r="B155" s="1" t="s">
        <v>47</v>
      </c>
      <c r="C155" s="1">
        <v>6.2534999999999998</v>
      </c>
      <c r="D155" s="1">
        <v>18.394909017170999</v>
      </c>
      <c r="E155" s="1">
        <v>0.63749999999999996</v>
      </c>
      <c r="F155" s="1">
        <v>319.81475</v>
      </c>
      <c r="G155" s="1">
        <v>18.478774375956299</v>
      </c>
      <c r="H155" s="1">
        <v>600</v>
      </c>
      <c r="I155" s="1">
        <v>50</v>
      </c>
      <c r="J155" s="1" t="s">
        <v>8</v>
      </c>
      <c r="K155" s="1">
        <f t="shared" si="6"/>
        <v>3.5849625007211565</v>
      </c>
      <c r="L155">
        <f t="shared" si="7"/>
        <v>1</v>
      </c>
      <c r="M155">
        <f t="shared" si="8"/>
        <v>0.36250000000000004</v>
      </c>
    </row>
    <row r="156" spans="1:13" x14ac:dyDescent="0.2">
      <c r="A156">
        <v>4</v>
      </c>
      <c r="B156" s="1" t="s">
        <v>48</v>
      </c>
      <c r="C156" s="1">
        <v>48.438874999999904</v>
      </c>
      <c r="D156" s="1">
        <v>28.592445898949801</v>
      </c>
      <c r="E156" s="1">
        <v>0.51249999999999996</v>
      </c>
      <c r="F156" s="1">
        <v>320.59737499999898</v>
      </c>
      <c r="G156" s="1">
        <v>24.718780043913402</v>
      </c>
      <c r="H156" s="1">
        <v>600</v>
      </c>
      <c r="I156" s="1">
        <v>50</v>
      </c>
      <c r="J156" s="1" t="s">
        <v>10</v>
      </c>
      <c r="K156" s="1">
        <f t="shared" si="6"/>
        <v>3.5849625007211565</v>
      </c>
      <c r="L156">
        <f t="shared" si="7"/>
        <v>1</v>
      </c>
      <c r="M156">
        <f t="shared" si="8"/>
        <v>0.48750000000000004</v>
      </c>
    </row>
    <row r="157" spans="1:13" x14ac:dyDescent="0.2">
      <c r="A157">
        <v>4</v>
      </c>
      <c r="B157" s="1" t="s">
        <v>49</v>
      </c>
      <c r="C157" s="1">
        <v>12.445625</v>
      </c>
      <c r="D157" s="1">
        <v>21.994538347266399</v>
      </c>
      <c r="E157" s="1">
        <v>0.6875</v>
      </c>
      <c r="F157" s="1">
        <v>90.246499999999997</v>
      </c>
      <c r="G157" s="1">
        <v>17.515818001166799</v>
      </c>
      <c r="H157" s="1">
        <v>600</v>
      </c>
      <c r="I157" s="1">
        <v>50</v>
      </c>
      <c r="J157" s="1" t="s">
        <v>12</v>
      </c>
      <c r="K157" s="1">
        <f t="shared" si="6"/>
        <v>3.5849625007211565</v>
      </c>
      <c r="L157">
        <f t="shared" si="7"/>
        <v>1</v>
      </c>
      <c r="M157">
        <f t="shared" si="8"/>
        <v>0.3125</v>
      </c>
    </row>
    <row r="158" spans="1:13" x14ac:dyDescent="0.2">
      <c r="A158">
        <v>4</v>
      </c>
      <c r="B158" s="1" t="s">
        <v>50</v>
      </c>
      <c r="C158" s="1">
        <v>17.854125</v>
      </c>
      <c r="D158" s="1">
        <v>16.057005768024499</v>
      </c>
      <c r="E158" s="1">
        <v>0.875</v>
      </c>
      <c r="F158" s="1">
        <v>82.6099999999999</v>
      </c>
      <c r="G158" s="1">
        <v>10.814531080911401</v>
      </c>
      <c r="H158" s="1">
        <v>600</v>
      </c>
      <c r="I158" s="1">
        <v>50</v>
      </c>
      <c r="J158" s="1" t="s">
        <v>14</v>
      </c>
      <c r="K158" s="1">
        <f t="shared" si="6"/>
        <v>3.5849625007211565</v>
      </c>
      <c r="L158">
        <f t="shared" si="7"/>
        <v>1</v>
      </c>
      <c r="M158">
        <f t="shared" si="8"/>
        <v>0.125</v>
      </c>
    </row>
    <row r="159" spans="1:13" x14ac:dyDescent="0.2">
      <c r="A159">
        <v>5</v>
      </c>
      <c r="B159" s="14" t="s">
        <v>176</v>
      </c>
      <c r="C159" s="1">
        <v>-2.0864999999999898</v>
      </c>
      <c r="D159" s="1">
        <v>16.479918393305201</v>
      </c>
      <c r="E159" s="1">
        <v>0.46250000000000002</v>
      </c>
      <c r="F159" s="1">
        <v>114.004375</v>
      </c>
      <c r="G159" s="1">
        <v>16.8894822925208</v>
      </c>
      <c r="H159" s="1">
        <v>200</v>
      </c>
      <c r="I159" s="1">
        <v>100</v>
      </c>
      <c r="J159" s="1" t="s">
        <v>8</v>
      </c>
      <c r="K159" s="1">
        <f t="shared" si="6"/>
        <v>1</v>
      </c>
      <c r="L159">
        <f t="shared" si="7"/>
        <v>1</v>
      </c>
      <c r="M159">
        <f t="shared" si="8"/>
        <v>0.53749999999999998</v>
      </c>
    </row>
    <row r="160" spans="1:13" x14ac:dyDescent="0.2">
      <c r="A160">
        <v>5</v>
      </c>
      <c r="B160" s="1" t="s">
        <v>177</v>
      </c>
      <c r="C160" s="1">
        <v>34.586125000000003</v>
      </c>
      <c r="D160" s="1">
        <v>12.563861716621</v>
      </c>
      <c r="E160" s="1">
        <v>1</v>
      </c>
      <c r="F160" s="1">
        <v>121.471249999999</v>
      </c>
      <c r="G160" s="1">
        <v>22.306870263160999</v>
      </c>
      <c r="H160" s="1">
        <v>200</v>
      </c>
      <c r="I160" s="1">
        <v>100</v>
      </c>
      <c r="J160" s="1" t="s">
        <v>10</v>
      </c>
      <c r="K160" s="1">
        <f t="shared" si="6"/>
        <v>1</v>
      </c>
      <c r="L160">
        <f t="shared" si="7"/>
        <v>1</v>
      </c>
      <c r="M160">
        <f t="shared" si="8"/>
        <v>0</v>
      </c>
    </row>
    <row r="161" spans="1:13" x14ac:dyDescent="0.2">
      <c r="A161">
        <v>5</v>
      </c>
      <c r="B161" s="1" t="s">
        <v>178</v>
      </c>
      <c r="C161" s="1">
        <v>24.802151898734099</v>
      </c>
      <c r="D161" s="1">
        <v>24.203112974322298</v>
      </c>
      <c r="E161" s="1">
        <v>0.898734177215189</v>
      </c>
      <c r="F161" s="1">
        <v>96.5669620253164</v>
      </c>
      <c r="G161" s="1">
        <v>19.105658539790301</v>
      </c>
      <c r="H161" s="1">
        <v>200</v>
      </c>
      <c r="I161" s="1">
        <v>100</v>
      </c>
      <c r="J161" s="1" t="s">
        <v>12</v>
      </c>
      <c r="K161" s="1">
        <f t="shared" si="6"/>
        <v>1</v>
      </c>
      <c r="L161">
        <f t="shared" si="7"/>
        <v>1</v>
      </c>
      <c r="M161">
        <f t="shared" si="8"/>
        <v>0.101265822784811</v>
      </c>
    </row>
    <row r="162" spans="1:13" x14ac:dyDescent="0.2">
      <c r="A162">
        <v>5</v>
      </c>
      <c r="B162" s="1" t="s">
        <v>179</v>
      </c>
      <c r="C162" s="1">
        <v>14.568625000000001</v>
      </c>
      <c r="D162" s="1">
        <v>51.436869358072002</v>
      </c>
      <c r="E162" s="1">
        <v>0.5</v>
      </c>
      <c r="F162" s="1">
        <v>129.933124999999</v>
      </c>
      <c r="G162" s="1">
        <v>49.571057800740697</v>
      </c>
      <c r="H162" s="1">
        <v>200</v>
      </c>
      <c r="I162" s="1">
        <v>100</v>
      </c>
      <c r="J162" s="1" t="s">
        <v>14</v>
      </c>
      <c r="K162" s="1">
        <f t="shared" si="6"/>
        <v>1</v>
      </c>
      <c r="L162">
        <f t="shared" si="7"/>
        <v>0</v>
      </c>
      <c r="M162">
        <f t="shared" si="8"/>
        <v>0.5</v>
      </c>
    </row>
    <row r="163" spans="1:13" x14ac:dyDescent="0.2">
      <c r="A163">
        <v>5</v>
      </c>
      <c r="B163" s="1" t="s">
        <v>172</v>
      </c>
      <c r="C163" s="1">
        <v>-12.435625</v>
      </c>
      <c r="D163" s="1">
        <v>17.288121633346201</v>
      </c>
      <c r="E163" s="1">
        <v>0.1875</v>
      </c>
      <c r="F163" s="1">
        <v>80.098249999999993</v>
      </c>
      <c r="G163" s="1">
        <v>15.277751370456899</v>
      </c>
      <c r="H163" s="1">
        <v>200</v>
      </c>
      <c r="I163" s="1">
        <v>50</v>
      </c>
      <c r="J163" s="1" t="s">
        <v>8</v>
      </c>
      <c r="K163" s="1">
        <f t="shared" si="6"/>
        <v>2</v>
      </c>
      <c r="L163">
        <f t="shared" si="7"/>
        <v>1</v>
      </c>
      <c r="M163">
        <f t="shared" si="8"/>
        <v>0.8125</v>
      </c>
    </row>
    <row r="164" spans="1:13" x14ac:dyDescent="0.2">
      <c r="A164">
        <v>5</v>
      </c>
      <c r="B164" s="1" t="s">
        <v>173</v>
      </c>
      <c r="C164" s="1">
        <v>33.059874999999998</v>
      </c>
      <c r="D164" s="1">
        <v>16.311695152079501</v>
      </c>
      <c r="E164" s="1">
        <v>0.8</v>
      </c>
      <c r="F164" s="1">
        <v>90.0823749999999</v>
      </c>
      <c r="G164" s="1">
        <v>15.6974823812411</v>
      </c>
      <c r="H164" s="1">
        <v>200</v>
      </c>
      <c r="I164" s="1">
        <v>50</v>
      </c>
      <c r="J164" s="1" t="s">
        <v>10</v>
      </c>
      <c r="K164" s="1">
        <f t="shared" si="6"/>
        <v>2</v>
      </c>
      <c r="L164">
        <f t="shared" si="7"/>
        <v>1</v>
      </c>
      <c r="M164">
        <f t="shared" si="8"/>
        <v>0.19999999999999996</v>
      </c>
    </row>
    <row r="165" spans="1:13" x14ac:dyDescent="0.2">
      <c r="A165">
        <v>5</v>
      </c>
      <c r="B165" s="1" t="s">
        <v>174</v>
      </c>
      <c r="C165" s="1">
        <v>4.1942499999999896</v>
      </c>
      <c r="D165" s="1">
        <v>31.838836299989001</v>
      </c>
      <c r="E165" s="1">
        <v>0.41249999999999998</v>
      </c>
      <c r="F165" s="1">
        <v>82.219499999999996</v>
      </c>
      <c r="G165" s="1">
        <v>24.6605712068881</v>
      </c>
      <c r="H165" s="1">
        <v>200</v>
      </c>
      <c r="I165" s="1">
        <v>50</v>
      </c>
      <c r="J165" s="1" t="s">
        <v>12</v>
      </c>
      <c r="K165" s="1">
        <f t="shared" si="6"/>
        <v>2</v>
      </c>
      <c r="L165">
        <f t="shared" si="7"/>
        <v>1</v>
      </c>
      <c r="M165">
        <f t="shared" si="8"/>
        <v>0.58750000000000002</v>
      </c>
    </row>
    <row r="166" spans="1:13" x14ac:dyDescent="0.2">
      <c r="A166">
        <v>5</v>
      </c>
      <c r="B166" s="1" t="s">
        <v>175</v>
      </c>
      <c r="C166" s="1">
        <v>10.65375</v>
      </c>
      <c r="D166" s="1">
        <v>38.5090789092325</v>
      </c>
      <c r="E166" s="1">
        <v>0.66249999999999998</v>
      </c>
      <c r="F166" s="1">
        <v>78.993624999999994</v>
      </c>
      <c r="G166" s="1">
        <v>31.748518951430999</v>
      </c>
      <c r="H166" s="1">
        <v>200</v>
      </c>
      <c r="I166" s="1">
        <v>50</v>
      </c>
      <c r="J166" s="1" t="s">
        <v>14</v>
      </c>
      <c r="K166" s="1">
        <f t="shared" si="6"/>
        <v>2</v>
      </c>
      <c r="L166">
        <f t="shared" si="7"/>
        <v>0</v>
      </c>
      <c r="M166">
        <f t="shared" si="8"/>
        <v>0.33750000000000002</v>
      </c>
    </row>
    <row r="167" spans="1:13" x14ac:dyDescent="0.2">
      <c r="A167">
        <v>5</v>
      </c>
      <c r="B167" s="1" t="s">
        <v>184</v>
      </c>
      <c r="C167" s="1">
        <v>-26.035844155844099</v>
      </c>
      <c r="D167" s="1">
        <v>76.1586873957649</v>
      </c>
      <c r="E167" s="1">
        <v>0.11688311688311601</v>
      </c>
      <c r="F167" s="1">
        <v>233.535584415584</v>
      </c>
      <c r="G167" s="1">
        <v>68.571857229327193</v>
      </c>
      <c r="H167" s="1">
        <v>300</v>
      </c>
      <c r="I167" s="1">
        <v>100</v>
      </c>
      <c r="J167" s="1" t="s">
        <v>8</v>
      </c>
      <c r="K167" s="1">
        <f t="shared" si="6"/>
        <v>1.5849625007211563</v>
      </c>
      <c r="L167">
        <f t="shared" si="7"/>
        <v>0</v>
      </c>
      <c r="M167">
        <f t="shared" si="8"/>
        <v>0.88311688311688397</v>
      </c>
    </row>
    <row r="168" spans="1:13" x14ac:dyDescent="0.2">
      <c r="A168">
        <v>5</v>
      </c>
      <c r="B168" s="1" t="s">
        <v>185</v>
      </c>
      <c r="C168" s="1">
        <v>33.272624999999998</v>
      </c>
      <c r="D168" s="1">
        <v>21.445484241662001</v>
      </c>
      <c r="E168" s="1">
        <v>0.88749999999999996</v>
      </c>
      <c r="F168" s="1">
        <v>145.33387500000001</v>
      </c>
      <c r="G168" s="1">
        <v>46.613880885787303</v>
      </c>
      <c r="H168" s="1">
        <v>300</v>
      </c>
      <c r="I168" s="1">
        <v>100</v>
      </c>
      <c r="J168" s="1" t="s">
        <v>10</v>
      </c>
      <c r="K168" s="1">
        <f t="shared" si="6"/>
        <v>1.5849625007211563</v>
      </c>
      <c r="L168">
        <f t="shared" si="7"/>
        <v>1</v>
      </c>
      <c r="M168">
        <f t="shared" si="8"/>
        <v>0.11250000000000004</v>
      </c>
    </row>
    <row r="169" spans="1:13" x14ac:dyDescent="0.2">
      <c r="A169">
        <v>5</v>
      </c>
      <c r="B169" s="1" t="s">
        <v>186</v>
      </c>
      <c r="C169" s="1">
        <v>-5.2692499999999898</v>
      </c>
      <c r="D169" s="1">
        <v>26.523002977368499</v>
      </c>
      <c r="E169" s="1">
        <v>0.41249999999999998</v>
      </c>
      <c r="F169" s="1">
        <v>109.945374999999</v>
      </c>
      <c r="G169" s="1">
        <v>28.349156554638</v>
      </c>
      <c r="H169" s="1">
        <v>300</v>
      </c>
      <c r="I169" s="1">
        <v>100</v>
      </c>
      <c r="J169" s="1" t="s">
        <v>12</v>
      </c>
      <c r="K169" s="1">
        <f t="shared" si="6"/>
        <v>1.5849625007211563</v>
      </c>
      <c r="L169">
        <f t="shared" si="7"/>
        <v>1</v>
      </c>
      <c r="M169">
        <f t="shared" si="8"/>
        <v>0.58750000000000002</v>
      </c>
    </row>
    <row r="170" spans="1:13" x14ac:dyDescent="0.2">
      <c r="A170">
        <v>5</v>
      </c>
      <c r="B170" s="1" t="s">
        <v>187</v>
      </c>
      <c r="C170" s="1">
        <v>27.126374999999999</v>
      </c>
      <c r="D170" s="1">
        <v>42.358494727850903</v>
      </c>
      <c r="E170" s="1">
        <v>0.77500000000000002</v>
      </c>
      <c r="F170" s="1">
        <v>127.18425000000001</v>
      </c>
      <c r="G170" s="1">
        <v>32.953302215976699</v>
      </c>
      <c r="H170" s="1">
        <v>300</v>
      </c>
      <c r="I170" s="1">
        <v>100</v>
      </c>
      <c r="J170" s="1" t="s">
        <v>14</v>
      </c>
      <c r="K170" s="1">
        <f t="shared" si="6"/>
        <v>1.5849625007211563</v>
      </c>
      <c r="L170">
        <f t="shared" si="7"/>
        <v>1</v>
      </c>
      <c r="M170">
        <f t="shared" si="8"/>
        <v>0.22499999999999998</v>
      </c>
    </row>
    <row r="171" spans="1:13" x14ac:dyDescent="0.2">
      <c r="A171">
        <v>5</v>
      </c>
      <c r="B171" s="1" t="s">
        <v>180</v>
      </c>
      <c r="C171" s="1">
        <v>-14.322749999999999</v>
      </c>
      <c r="D171" s="1">
        <v>38.706270356849103</v>
      </c>
      <c r="E171" s="1">
        <v>0.22500000000000001</v>
      </c>
      <c r="F171" s="1">
        <v>150.81537499999899</v>
      </c>
      <c r="G171" s="1">
        <v>52.159952764159698</v>
      </c>
      <c r="H171" s="1">
        <v>300</v>
      </c>
      <c r="I171" s="1">
        <v>50</v>
      </c>
      <c r="J171" s="1" t="s">
        <v>8</v>
      </c>
      <c r="K171" s="1">
        <f t="shared" si="6"/>
        <v>2.5849625007211561</v>
      </c>
      <c r="L171">
        <f t="shared" si="7"/>
        <v>1</v>
      </c>
      <c r="M171">
        <f t="shared" si="8"/>
        <v>0.77500000000000002</v>
      </c>
    </row>
    <row r="172" spans="1:13" x14ac:dyDescent="0.2">
      <c r="A172">
        <v>5</v>
      </c>
      <c r="B172" s="1" t="s">
        <v>181</v>
      </c>
      <c r="C172" s="1">
        <v>19.387250000000002</v>
      </c>
      <c r="D172" s="1">
        <v>24.711679625988499</v>
      </c>
      <c r="E172" s="1">
        <v>0.67500000000000004</v>
      </c>
      <c r="F172" s="1">
        <v>152.12337500000001</v>
      </c>
      <c r="G172" s="1">
        <v>37.328011296603698</v>
      </c>
      <c r="H172" s="1">
        <v>300</v>
      </c>
      <c r="I172" s="1">
        <v>50</v>
      </c>
      <c r="J172" s="1" t="s">
        <v>10</v>
      </c>
      <c r="K172" s="1">
        <f t="shared" si="6"/>
        <v>2.5849625007211561</v>
      </c>
      <c r="L172">
        <f t="shared" si="7"/>
        <v>1</v>
      </c>
      <c r="M172">
        <f t="shared" si="8"/>
        <v>0.32499999999999996</v>
      </c>
    </row>
    <row r="173" spans="1:13" x14ac:dyDescent="0.2">
      <c r="A173">
        <v>5</v>
      </c>
      <c r="B173" s="1" t="s">
        <v>182</v>
      </c>
      <c r="C173" s="1">
        <v>-1.05525</v>
      </c>
      <c r="D173" s="1">
        <v>39.344981350071798</v>
      </c>
      <c r="E173" s="1">
        <v>0.45</v>
      </c>
      <c r="F173" s="1">
        <v>79.618250000000003</v>
      </c>
      <c r="G173" s="1">
        <v>28.785109161465702</v>
      </c>
      <c r="H173" s="1">
        <v>300</v>
      </c>
      <c r="I173" s="1">
        <v>50</v>
      </c>
      <c r="J173" s="1" t="s">
        <v>12</v>
      </c>
      <c r="K173" s="1">
        <f t="shared" si="6"/>
        <v>2.5849625007211561</v>
      </c>
      <c r="L173">
        <f t="shared" si="7"/>
        <v>1</v>
      </c>
      <c r="M173">
        <f t="shared" si="8"/>
        <v>0.55000000000000004</v>
      </c>
    </row>
    <row r="174" spans="1:13" x14ac:dyDescent="0.2">
      <c r="A174">
        <v>5</v>
      </c>
      <c r="B174" s="1" t="s">
        <v>183</v>
      </c>
      <c r="C174" s="1">
        <v>1.1023750000000001</v>
      </c>
      <c r="D174" s="1">
        <v>35.7683523608423</v>
      </c>
      <c r="E174" s="1">
        <v>0.41249999999999998</v>
      </c>
      <c r="F174" s="1">
        <v>82.278124999999903</v>
      </c>
      <c r="G174" s="1">
        <v>25.191879896791601</v>
      </c>
      <c r="H174" s="1">
        <v>300</v>
      </c>
      <c r="I174" s="1">
        <v>50</v>
      </c>
      <c r="J174" s="1" t="s">
        <v>14</v>
      </c>
      <c r="K174" s="1">
        <f t="shared" si="6"/>
        <v>2.5849625007211561</v>
      </c>
      <c r="L174">
        <f t="shared" si="7"/>
        <v>1</v>
      </c>
      <c r="M174">
        <f t="shared" si="8"/>
        <v>0.58750000000000002</v>
      </c>
    </row>
    <row r="175" spans="1:13" x14ac:dyDescent="0.2">
      <c r="A175">
        <v>5</v>
      </c>
      <c r="B175" s="1" t="s">
        <v>192</v>
      </c>
      <c r="C175" s="1">
        <v>-2.3198749999999899</v>
      </c>
      <c r="D175" s="1">
        <v>65.537404596416295</v>
      </c>
      <c r="E175" s="1">
        <v>0.35</v>
      </c>
      <c r="F175" s="1">
        <v>245.727499999999</v>
      </c>
      <c r="G175" s="1">
        <v>76.439512140319096</v>
      </c>
      <c r="H175" s="1">
        <v>400</v>
      </c>
      <c r="I175" s="1">
        <v>100</v>
      </c>
      <c r="J175" s="1" t="s">
        <v>8</v>
      </c>
      <c r="K175" s="1">
        <f t="shared" si="6"/>
        <v>2</v>
      </c>
      <c r="L175">
        <f t="shared" si="7"/>
        <v>1</v>
      </c>
      <c r="M175">
        <f t="shared" si="8"/>
        <v>0.65</v>
      </c>
    </row>
    <row r="176" spans="1:13" x14ac:dyDescent="0.2">
      <c r="A176">
        <v>5</v>
      </c>
      <c r="B176" s="1" t="s">
        <v>193</v>
      </c>
      <c r="C176" s="1">
        <v>15.2172499999999</v>
      </c>
      <c r="D176" s="1">
        <v>32.814049848159499</v>
      </c>
      <c r="E176" s="1">
        <v>0.67500000000000004</v>
      </c>
      <c r="F176" s="1">
        <v>273.77274999999997</v>
      </c>
      <c r="G176" s="1">
        <v>31.032701178555101</v>
      </c>
      <c r="H176" s="1">
        <v>400</v>
      </c>
      <c r="I176" s="1">
        <v>100</v>
      </c>
      <c r="J176" s="1" t="s">
        <v>10</v>
      </c>
      <c r="K176" s="1">
        <f t="shared" si="6"/>
        <v>2</v>
      </c>
      <c r="L176">
        <f t="shared" si="7"/>
        <v>1</v>
      </c>
      <c r="M176">
        <f t="shared" si="8"/>
        <v>0.32499999999999996</v>
      </c>
    </row>
    <row r="177" spans="1:13" x14ac:dyDescent="0.2">
      <c r="A177">
        <v>5</v>
      </c>
      <c r="B177" s="1" t="s">
        <v>194</v>
      </c>
      <c r="C177" s="1">
        <v>-11.63125</v>
      </c>
      <c r="D177" s="1">
        <v>48.1502595625143</v>
      </c>
      <c r="E177" s="1">
        <v>0.38750000000000001</v>
      </c>
      <c r="F177" s="1">
        <v>124.579999999999</v>
      </c>
      <c r="G177" s="1">
        <v>49.9052657041318</v>
      </c>
      <c r="H177" s="1">
        <v>400</v>
      </c>
      <c r="I177" s="1">
        <v>100</v>
      </c>
      <c r="J177" s="1" t="s">
        <v>12</v>
      </c>
      <c r="K177" s="1">
        <f t="shared" si="6"/>
        <v>2</v>
      </c>
      <c r="L177">
        <f t="shared" si="7"/>
        <v>1</v>
      </c>
      <c r="M177">
        <f t="shared" si="8"/>
        <v>0.61250000000000004</v>
      </c>
    </row>
    <row r="178" spans="1:13" x14ac:dyDescent="0.2">
      <c r="A178">
        <v>5</v>
      </c>
      <c r="B178" s="1" t="s">
        <v>195</v>
      </c>
      <c r="C178" s="1">
        <v>20.815000000000001</v>
      </c>
      <c r="D178" s="1">
        <v>35.351719265122</v>
      </c>
      <c r="E178" s="1">
        <v>0.78749999999999998</v>
      </c>
      <c r="F178" s="1">
        <v>127.928499999999</v>
      </c>
      <c r="G178" s="1">
        <v>45.340933716124503</v>
      </c>
      <c r="H178" s="1">
        <v>400</v>
      </c>
      <c r="I178" s="1">
        <v>100</v>
      </c>
      <c r="J178" s="1" t="s">
        <v>14</v>
      </c>
      <c r="K178" s="1">
        <f t="shared" si="6"/>
        <v>2</v>
      </c>
      <c r="L178">
        <f t="shared" si="7"/>
        <v>1</v>
      </c>
      <c r="M178">
        <f t="shared" si="8"/>
        <v>0.21250000000000002</v>
      </c>
    </row>
    <row r="179" spans="1:13" x14ac:dyDescent="0.2">
      <c r="A179">
        <v>5</v>
      </c>
      <c r="B179" s="1" t="s">
        <v>188</v>
      </c>
      <c r="C179" s="1">
        <v>-32.910999999999902</v>
      </c>
      <c r="D179" s="1">
        <v>52.6354803245871</v>
      </c>
      <c r="E179" s="1">
        <v>0.13750000000000001</v>
      </c>
      <c r="F179" s="1">
        <v>189.92925</v>
      </c>
      <c r="G179" s="1">
        <v>80.743940512198805</v>
      </c>
      <c r="H179" s="1">
        <v>400</v>
      </c>
      <c r="I179" s="1">
        <v>50</v>
      </c>
      <c r="J179" s="1" t="s">
        <v>8</v>
      </c>
      <c r="K179" s="1">
        <f t="shared" si="6"/>
        <v>3</v>
      </c>
      <c r="L179">
        <f t="shared" si="7"/>
        <v>1</v>
      </c>
      <c r="M179">
        <f t="shared" si="8"/>
        <v>0.86250000000000004</v>
      </c>
    </row>
    <row r="180" spans="1:13" x14ac:dyDescent="0.2">
      <c r="A180">
        <v>5</v>
      </c>
      <c r="B180" s="1" t="s">
        <v>189</v>
      </c>
      <c r="C180" s="1">
        <v>19.157999999999902</v>
      </c>
      <c r="D180" s="1">
        <v>22.882734561236301</v>
      </c>
      <c r="E180" s="1">
        <v>0.72499999999999998</v>
      </c>
      <c r="F180" s="1">
        <v>190.69074999999901</v>
      </c>
      <c r="G180" s="1">
        <v>58.978307193725897</v>
      </c>
      <c r="H180" s="1">
        <v>400</v>
      </c>
      <c r="I180" s="1">
        <v>50</v>
      </c>
      <c r="J180" s="1" t="s">
        <v>10</v>
      </c>
      <c r="K180" s="1">
        <f t="shared" si="6"/>
        <v>3</v>
      </c>
      <c r="L180">
        <f t="shared" si="7"/>
        <v>1</v>
      </c>
      <c r="M180">
        <f t="shared" si="8"/>
        <v>0.27500000000000002</v>
      </c>
    </row>
    <row r="181" spans="1:13" x14ac:dyDescent="0.2">
      <c r="A181">
        <v>5</v>
      </c>
      <c r="B181" s="1" t="s">
        <v>190</v>
      </c>
      <c r="C181" s="1">
        <v>-2.4380000000000002</v>
      </c>
      <c r="D181" s="1">
        <v>46.678886779785103</v>
      </c>
      <c r="E181" s="1">
        <v>0.32500000000000001</v>
      </c>
      <c r="F181" s="1">
        <v>89.473749999999896</v>
      </c>
      <c r="G181" s="1">
        <v>30.702548484409199</v>
      </c>
      <c r="H181" s="1">
        <v>400</v>
      </c>
      <c r="I181" s="1">
        <v>50</v>
      </c>
      <c r="J181" s="1" t="s">
        <v>12</v>
      </c>
      <c r="K181" s="1">
        <f t="shared" si="6"/>
        <v>3</v>
      </c>
      <c r="L181">
        <f t="shared" si="7"/>
        <v>1</v>
      </c>
      <c r="M181">
        <f t="shared" si="8"/>
        <v>0.67500000000000004</v>
      </c>
    </row>
    <row r="182" spans="1:13" x14ac:dyDescent="0.2">
      <c r="A182">
        <v>5</v>
      </c>
      <c r="B182" s="1" t="s">
        <v>191</v>
      </c>
      <c r="C182" s="1">
        <v>-6.2643749999999896</v>
      </c>
      <c r="D182" s="1">
        <v>44.526388463577099</v>
      </c>
      <c r="E182" s="1">
        <v>0.42499999999999999</v>
      </c>
      <c r="F182" s="1">
        <v>108.69137499999999</v>
      </c>
      <c r="G182" s="1">
        <v>47.507852791505599</v>
      </c>
      <c r="H182" s="1">
        <v>400</v>
      </c>
      <c r="I182" s="1">
        <v>50</v>
      </c>
      <c r="J182" s="1" t="s">
        <v>14</v>
      </c>
      <c r="K182" s="1">
        <f t="shared" si="6"/>
        <v>3</v>
      </c>
      <c r="L182">
        <f t="shared" si="7"/>
        <v>1</v>
      </c>
      <c r="M182">
        <f t="shared" si="8"/>
        <v>0.57499999999999996</v>
      </c>
    </row>
    <row r="183" spans="1:13" x14ac:dyDescent="0.2">
      <c r="A183">
        <v>5</v>
      </c>
      <c r="B183" s="1" t="s">
        <v>200</v>
      </c>
      <c r="C183" s="1">
        <v>-0.44500000000000101</v>
      </c>
      <c r="D183" s="1">
        <v>78.416330238521894</v>
      </c>
      <c r="E183" s="1">
        <v>0.35897435897435898</v>
      </c>
      <c r="F183" s="1">
        <v>319.58730769230698</v>
      </c>
      <c r="G183" s="1">
        <v>84.430194268934002</v>
      </c>
      <c r="H183" s="1">
        <v>500</v>
      </c>
      <c r="I183" s="1">
        <v>100</v>
      </c>
      <c r="J183" s="1" t="s">
        <v>8</v>
      </c>
      <c r="K183" s="1">
        <f t="shared" si="6"/>
        <v>2.3219280948873622</v>
      </c>
      <c r="L183">
        <f t="shared" si="7"/>
        <v>1</v>
      </c>
      <c r="M183">
        <f t="shared" si="8"/>
        <v>0.64102564102564097</v>
      </c>
    </row>
    <row r="184" spans="1:13" x14ac:dyDescent="0.2">
      <c r="A184">
        <v>5</v>
      </c>
      <c r="B184" s="1" t="s">
        <v>201</v>
      </c>
      <c r="C184" s="1">
        <v>12.554375</v>
      </c>
      <c r="D184" s="1">
        <v>22.5033025822738</v>
      </c>
      <c r="E184" s="1">
        <v>0.76249999999999996</v>
      </c>
      <c r="F184" s="1">
        <v>199.462625</v>
      </c>
      <c r="G184" s="1">
        <v>74.377386075065601</v>
      </c>
      <c r="H184" s="1">
        <v>500</v>
      </c>
      <c r="I184" s="1">
        <v>100</v>
      </c>
      <c r="J184" s="1" t="s">
        <v>10</v>
      </c>
      <c r="K184" s="1">
        <f t="shared" si="6"/>
        <v>2.3219280948873622</v>
      </c>
      <c r="L184">
        <f t="shared" si="7"/>
        <v>1</v>
      </c>
      <c r="M184">
        <f t="shared" si="8"/>
        <v>0.23750000000000004</v>
      </c>
    </row>
    <row r="185" spans="1:13" x14ac:dyDescent="0.2">
      <c r="A185">
        <v>5</v>
      </c>
      <c r="B185" s="1" t="s">
        <v>202</v>
      </c>
      <c r="C185" s="1">
        <v>-7.4726249999999999</v>
      </c>
      <c r="D185" s="1">
        <v>39.346592601639202</v>
      </c>
      <c r="E185" s="1">
        <v>0.41249999999999998</v>
      </c>
      <c r="F185" s="1">
        <v>122.592625</v>
      </c>
      <c r="G185" s="1">
        <v>43.675319911356901</v>
      </c>
      <c r="H185" s="1">
        <v>500</v>
      </c>
      <c r="I185" s="1">
        <v>100</v>
      </c>
      <c r="J185" s="1" t="s">
        <v>12</v>
      </c>
      <c r="K185" s="1">
        <f t="shared" si="6"/>
        <v>2.3219280948873622</v>
      </c>
      <c r="L185">
        <f t="shared" si="7"/>
        <v>1</v>
      </c>
      <c r="M185">
        <f t="shared" si="8"/>
        <v>0.58750000000000002</v>
      </c>
    </row>
    <row r="186" spans="1:13" x14ac:dyDescent="0.2">
      <c r="A186">
        <v>5</v>
      </c>
      <c r="B186" s="1" t="s">
        <v>203</v>
      </c>
      <c r="C186" s="1">
        <v>10.38325</v>
      </c>
      <c r="D186" s="1">
        <v>33.510507037905199</v>
      </c>
      <c r="E186" s="1">
        <v>0.6</v>
      </c>
      <c r="F186" s="1">
        <v>128.34187499999999</v>
      </c>
      <c r="G186" s="1">
        <v>48.072231878022599</v>
      </c>
      <c r="H186" s="1">
        <v>500</v>
      </c>
      <c r="I186" s="1">
        <v>100</v>
      </c>
      <c r="J186" s="1" t="s">
        <v>14</v>
      </c>
      <c r="K186" s="1">
        <f t="shared" si="6"/>
        <v>2.3219280948873622</v>
      </c>
      <c r="L186">
        <f t="shared" si="7"/>
        <v>1</v>
      </c>
      <c r="M186">
        <f t="shared" si="8"/>
        <v>0.4</v>
      </c>
    </row>
    <row r="187" spans="1:13" x14ac:dyDescent="0.2">
      <c r="A187">
        <v>5</v>
      </c>
      <c r="B187" s="1" t="s">
        <v>196</v>
      </c>
      <c r="C187" s="1">
        <v>-40.277999999999899</v>
      </c>
      <c r="D187" s="1">
        <v>46.801376005412401</v>
      </c>
      <c r="E187" s="1">
        <v>8.7499999999999994E-2</v>
      </c>
      <c r="F187" s="1">
        <v>278.79062499999901</v>
      </c>
      <c r="G187" s="1">
        <v>95.056143756515695</v>
      </c>
      <c r="H187" s="1">
        <v>500</v>
      </c>
      <c r="I187" s="1">
        <v>50</v>
      </c>
      <c r="J187" s="1" t="s">
        <v>8</v>
      </c>
      <c r="K187" s="1">
        <f t="shared" si="6"/>
        <v>3.3219280948873626</v>
      </c>
      <c r="L187">
        <f t="shared" si="7"/>
        <v>1</v>
      </c>
      <c r="M187">
        <f t="shared" si="8"/>
        <v>0.91249999999999998</v>
      </c>
    </row>
    <row r="188" spans="1:13" x14ac:dyDescent="0.2">
      <c r="A188">
        <v>5</v>
      </c>
      <c r="B188" s="1" t="s">
        <v>197</v>
      </c>
      <c r="C188" s="1">
        <v>16.032250000000001</v>
      </c>
      <c r="D188" s="1">
        <v>23.4756901908655</v>
      </c>
      <c r="E188" s="1">
        <v>0.71250000000000002</v>
      </c>
      <c r="F188" s="1">
        <v>250.57487499999999</v>
      </c>
      <c r="G188" s="1">
        <v>65.5227786535673</v>
      </c>
      <c r="H188" s="1">
        <v>500</v>
      </c>
      <c r="I188" s="1">
        <v>50</v>
      </c>
      <c r="J188" s="1" t="s">
        <v>10</v>
      </c>
      <c r="K188" s="1">
        <f t="shared" si="6"/>
        <v>3.3219280948873626</v>
      </c>
      <c r="L188">
        <f t="shared" si="7"/>
        <v>1</v>
      </c>
      <c r="M188">
        <f t="shared" si="8"/>
        <v>0.28749999999999998</v>
      </c>
    </row>
    <row r="189" spans="1:13" x14ac:dyDescent="0.2">
      <c r="A189">
        <v>5</v>
      </c>
      <c r="B189" s="1" t="s">
        <v>198</v>
      </c>
      <c r="C189" s="1">
        <v>-7.3733749999999896</v>
      </c>
      <c r="D189" s="1">
        <v>46.193821500925502</v>
      </c>
      <c r="E189" s="1">
        <v>0.27500000000000002</v>
      </c>
      <c r="F189" s="1">
        <v>88.920249999999896</v>
      </c>
      <c r="G189" s="1">
        <v>37.229986501978402</v>
      </c>
      <c r="H189" s="1">
        <v>500</v>
      </c>
      <c r="I189" s="1">
        <v>50</v>
      </c>
      <c r="J189" s="1" t="s">
        <v>12</v>
      </c>
      <c r="K189" s="1">
        <f t="shared" si="6"/>
        <v>3.3219280948873626</v>
      </c>
      <c r="L189">
        <f t="shared" si="7"/>
        <v>1</v>
      </c>
      <c r="M189">
        <f t="shared" si="8"/>
        <v>0.72499999999999998</v>
      </c>
    </row>
    <row r="190" spans="1:13" x14ac:dyDescent="0.2">
      <c r="A190">
        <v>5</v>
      </c>
      <c r="B190" s="1" t="s">
        <v>199</v>
      </c>
      <c r="C190" s="1">
        <v>-4.5447499999999996</v>
      </c>
      <c r="D190" s="1">
        <v>46.385705475259201</v>
      </c>
      <c r="E190" s="1">
        <v>0.4</v>
      </c>
      <c r="F190" s="1">
        <v>110.44162499999899</v>
      </c>
      <c r="G190" s="1">
        <v>60.112857306980302</v>
      </c>
      <c r="H190" s="1">
        <v>500</v>
      </c>
      <c r="I190" s="1">
        <v>50</v>
      </c>
      <c r="J190" s="1" t="s">
        <v>14</v>
      </c>
      <c r="K190" s="1">
        <f t="shared" si="6"/>
        <v>3.3219280948873626</v>
      </c>
      <c r="L190">
        <f t="shared" si="7"/>
        <v>1</v>
      </c>
      <c r="M190">
        <f t="shared" si="8"/>
        <v>0.6</v>
      </c>
    </row>
    <row r="191" spans="1:13" x14ac:dyDescent="0.2">
      <c r="A191">
        <v>5</v>
      </c>
      <c r="B191" s="1" t="s">
        <v>208</v>
      </c>
      <c r="C191" s="1">
        <v>-7.2887500000000003</v>
      </c>
      <c r="D191" s="1">
        <v>58.796004379017901</v>
      </c>
      <c r="E191" s="1">
        <v>0.35</v>
      </c>
      <c r="F191" s="1">
        <v>269.158874999999</v>
      </c>
      <c r="G191" s="1">
        <v>104.38264090587199</v>
      </c>
      <c r="H191" s="1">
        <v>600</v>
      </c>
      <c r="I191" s="1">
        <v>100</v>
      </c>
      <c r="J191" s="1" t="s">
        <v>8</v>
      </c>
      <c r="K191" s="1">
        <f t="shared" si="6"/>
        <v>2.5849625007211561</v>
      </c>
      <c r="L191">
        <f t="shared" si="7"/>
        <v>1</v>
      </c>
      <c r="M191">
        <f t="shared" si="8"/>
        <v>0.65</v>
      </c>
    </row>
    <row r="192" spans="1:13" x14ac:dyDescent="0.2">
      <c r="A192">
        <v>5</v>
      </c>
      <c r="B192" s="1" t="s">
        <v>209</v>
      </c>
      <c r="C192" s="1">
        <v>24.837124999999901</v>
      </c>
      <c r="D192" s="1">
        <v>30.7299625037905</v>
      </c>
      <c r="E192" s="1">
        <v>0.76249999999999996</v>
      </c>
      <c r="F192" s="1">
        <v>298.03112499999997</v>
      </c>
      <c r="G192" s="1">
        <v>90.0278883040381</v>
      </c>
      <c r="H192" s="1">
        <v>600</v>
      </c>
      <c r="I192" s="1">
        <v>100</v>
      </c>
      <c r="J192" s="1" t="s">
        <v>10</v>
      </c>
      <c r="K192" s="1">
        <f t="shared" ref="K192:K255" si="9">LOG(H192/I192,2)</f>
        <v>2.5849625007211561</v>
      </c>
      <c r="L192">
        <f t="shared" si="7"/>
        <v>1</v>
      </c>
      <c r="M192">
        <f t="shared" ref="M192:M255" si="10">1-E192</f>
        <v>0.23750000000000004</v>
      </c>
    </row>
    <row r="193" spans="1:13" x14ac:dyDescent="0.2">
      <c r="A193">
        <v>5</v>
      </c>
      <c r="B193" s="1" t="s">
        <v>210</v>
      </c>
      <c r="C193" s="1">
        <v>13.938625</v>
      </c>
      <c r="D193" s="1">
        <v>50.5347472968785</v>
      </c>
      <c r="E193" s="1">
        <v>0.55000000000000004</v>
      </c>
      <c r="F193" s="1">
        <v>119.4195</v>
      </c>
      <c r="G193" s="1">
        <v>55.493909573483798</v>
      </c>
      <c r="H193" s="1">
        <v>600</v>
      </c>
      <c r="I193" s="1">
        <v>100</v>
      </c>
      <c r="J193" s="1" t="s">
        <v>12</v>
      </c>
      <c r="K193" s="1">
        <f t="shared" si="9"/>
        <v>2.5849625007211561</v>
      </c>
      <c r="L193">
        <f t="shared" ref="L193:L256" si="11">IF(D193&lt;H193*0.176,1,0)</f>
        <v>1</v>
      </c>
      <c r="M193">
        <f t="shared" si="10"/>
        <v>0.44999999999999996</v>
      </c>
    </row>
    <row r="194" spans="1:13" x14ac:dyDescent="0.2">
      <c r="A194">
        <v>5</v>
      </c>
      <c r="B194" s="1" t="s">
        <v>211</v>
      </c>
      <c r="C194" s="1">
        <v>24.579625</v>
      </c>
      <c r="D194" s="1">
        <v>41.268548297818398</v>
      </c>
      <c r="E194" s="1">
        <v>0.625</v>
      </c>
      <c r="F194" s="1">
        <v>130.66912500000001</v>
      </c>
      <c r="G194" s="1">
        <v>57.235613021827298</v>
      </c>
      <c r="H194" s="1">
        <v>600</v>
      </c>
      <c r="I194" s="1">
        <v>100</v>
      </c>
      <c r="J194" s="1" t="s">
        <v>14</v>
      </c>
      <c r="K194" s="1">
        <f t="shared" si="9"/>
        <v>2.5849625007211561</v>
      </c>
      <c r="L194">
        <f t="shared" si="11"/>
        <v>1</v>
      </c>
      <c r="M194">
        <f t="shared" si="10"/>
        <v>0.375</v>
      </c>
    </row>
    <row r="195" spans="1:13" x14ac:dyDescent="0.2">
      <c r="A195">
        <v>5</v>
      </c>
      <c r="B195" s="1" t="s">
        <v>204</v>
      </c>
      <c r="C195" s="1">
        <v>-14.617125</v>
      </c>
      <c r="D195" s="1">
        <v>61.7264144875139</v>
      </c>
      <c r="E195" s="1">
        <v>0.22500000000000001</v>
      </c>
      <c r="F195" s="1">
        <v>318.31249999999898</v>
      </c>
      <c r="G195" s="1">
        <v>99.266867552824493</v>
      </c>
      <c r="H195" s="1">
        <v>600</v>
      </c>
      <c r="I195" s="1">
        <v>50</v>
      </c>
      <c r="J195" s="1" t="s">
        <v>8</v>
      </c>
      <c r="K195" s="1">
        <f t="shared" si="9"/>
        <v>3.5849625007211565</v>
      </c>
      <c r="L195">
        <f t="shared" si="11"/>
        <v>1</v>
      </c>
      <c r="M195">
        <f t="shared" si="10"/>
        <v>0.77500000000000002</v>
      </c>
    </row>
    <row r="196" spans="1:13" x14ac:dyDescent="0.2">
      <c r="A196">
        <v>5</v>
      </c>
      <c r="B196" s="1" t="s">
        <v>205</v>
      </c>
      <c r="C196" s="1">
        <v>17.440625000000001</v>
      </c>
      <c r="D196" s="1">
        <v>45.023156856881698</v>
      </c>
      <c r="E196" s="1">
        <v>0.48749999999999999</v>
      </c>
      <c r="F196" s="1">
        <v>355.98075</v>
      </c>
      <c r="G196" s="1">
        <v>65.850182227822998</v>
      </c>
      <c r="H196" s="1">
        <v>600</v>
      </c>
      <c r="I196" s="1">
        <v>50</v>
      </c>
      <c r="J196" s="1" t="s">
        <v>10</v>
      </c>
      <c r="K196" s="1">
        <f t="shared" si="9"/>
        <v>3.5849625007211565</v>
      </c>
      <c r="L196">
        <f t="shared" si="11"/>
        <v>1</v>
      </c>
      <c r="M196">
        <f t="shared" si="10"/>
        <v>0.51249999999999996</v>
      </c>
    </row>
    <row r="197" spans="1:13" x14ac:dyDescent="0.2">
      <c r="A197">
        <v>5</v>
      </c>
      <c r="B197" s="1" t="s">
        <v>206</v>
      </c>
      <c r="C197" s="1">
        <v>-9.4648749999999904</v>
      </c>
      <c r="D197" s="1">
        <v>43.778284542503201</v>
      </c>
      <c r="E197" s="1">
        <v>0.33750000000000002</v>
      </c>
      <c r="F197" s="1">
        <v>98.958624999999898</v>
      </c>
      <c r="G197" s="1">
        <v>64.742505121128602</v>
      </c>
      <c r="H197" s="1">
        <v>600</v>
      </c>
      <c r="I197" s="1">
        <v>50</v>
      </c>
      <c r="J197" s="1" t="s">
        <v>12</v>
      </c>
      <c r="K197" s="1">
        <f t="shared" si="9"/>
        <v>3.5849625007211565</v>
      </c>
      <c r="L197">
        <f t="shared" si="11"/>
        <v>1</v>
      </c>
      <c r="M197">
        <f t="shared" si="10"/>
        <v>0.66249999999999998</v>
      </c>
    </row>
    <row r="198" spans="1:13" x14ac:dyDescent="0.2">
      <c r="A198">
        <v>5</v>
      </c>
      <c r="B198" s="1" t="s">
        <v>207</v>
      </c>
      <c r="C198" s="1">
        <v>2.13658227848101</v>
      </c>
      <c r="D198" s="1">
        <v>41.172544707441403</v>
      </c>
      <c r="E198" s="1">
        <v>0.354430379746835</v>
      </c>
      <c r="F198" s="1">
        <v>115.480379746835</v>
      </c>
      <c r="G198" s="1">
        <v>48.961765228453203</v>
      </c>
      <c r="H198" s="1">
        <v>600</v>
      </c>
      <c r="I198" s="1">
        <v>50</v>
      </c>
      <c r="J198" s="1" t="s">
        <v>14</v>
      </c>
      <c r="K198" s="1">
        <f t="shared" si="9"/>
        <v>3.5849625007211565</v>
      </c>
      <c r="L198">
        <f t="shared" si="11"/>
        <v>1</v>
      </c>
      <c r="M198">
        <f t="shared" si="10"/>
        <v>0.645569620253165</v>
      </c>
    </row>
    <row r="199" spans="1:13" x14ac:dyDescent="0.2">
      <c r="A199">
        <v>6</v>
      </c>
      <c r="B199" s="14" t="s">
        <v>225</v>
      </c>
      <c r="C199" s="1">
        <v>28.719624999999901</v>
      </c>
      <c r="D199" s="1">
        <v>44.2228202245104</v>
      </c>
      <c r="E199" s="1">
        <v>0.73750000000000004</v>
      </c>
      <c r="F199" s="1">
        <v>145.74224999999899</v>
      </c>
      <c r="G199" s="1">
        <v>45.023923473388002</v>
      </c>
      <c r="H199" s="1">
        <v>200</v>
      </c>
      <c r="I199" s="1">
        <v>100</v>
      </c>
      <c r="J199" s="1" t="s">
        <v>8</v>
      </c>
      <c r="K199" s="1">
        <f t="shared" si="9"/>
        <v>1</v>
      </c>
      <c r="L199">
        <f t="shared" si="11"/>
        <v>0</v>
      </c>
      <c r="M199">
        <f t="shared" si="10"/>
        <v>0.26249999999999996</v>
      </c>
    </row>
    <row r="200" spans="1:13" x14ac:dyDescent="0.2">
      <c r="A200">
        <v>6</v>
      </c>
      <c r="B200" s="1" t="s">
        <v>237</v>
      </c>
      <c r="C200" s="1">
        <v>28.410875000000001</v>
      </c>
      <c r="D200" s="1">
        <v>59.981299527305801</v>
      </c>
      <c r="E200" s="1">
        <v>0.52500000000000002</v>
      </c>
      <c r="F200" s="1">
        <v>143.39587499999999</v>
      </c>
      <c r="G200" s="1">
        <v>41.714266015769397</v>
      </c>
      <c r="H200" s="1">
        <v>200</v>
      </c>
      <c r="I200" s="1">
        <v>100</v>
      </c>
      <c r="J200" s="1" t="s">
        <v>10</v>
      </c>
      <c r="K200" s="1">
        <f t="shared" si="9"/>
        <v>1</v>
      </c>
      <c r="L200">
        <f t="shared" si="11"/>
        <v>0</v>
      </c>
      <c r="M200">
        <f t="shared" si="10"/>
        <v>0.47499999999999998</v>
      </c>
    </row>
    <row r="201" spans="1:13" x14ac:dyDescent="0.2">
      <c r="A201">
        <v>6</v>
      </c>
      <c r="B201" s="1" t="s">
        <v>244</v>
      </c>
      <c r="C201" s="1">
        <v>2.4731249999999898</v>
      </c>
      <c r="D201" s="1">
        <v>23.8877557335211</v>
      </c>
      <c r="E201" s="1">
        <v>0.57499999999999996</v>
      </c>
      <c r="F201" s="1">
        <v>120.931874999999</v>
      </c>
      <c r="G201" s="1">
        <v>30.551993719467301</v>
      </c>
      <c r="H201" s="1">
        <v>200</v>
      </c>
      <c r="I201" s="1">
        <v>100</v>
      </c>
      <c r="J201" s="1" t="s">
        <v>12</v>
      </c>
      <c r="K201" s="1">
        <f t="shared" si="9"/>
        <v>1</v>
      </c>
      <c r="L201">
        <f t="shared" si="11"/>
        <v>1</v>
      </c>
      <c r="M201">
        <f t="shared" si="10"/>
        <v>0.42500000000000004</v>
      </c>
    </row>
    <row r="202" spans="1:13" x14ac:dyDescent="0.2">
      <c r="A202">
        <v>6</v>
      </c>
      <c r="B202" s="1" t="s">
        <v>217</v>
      </c>
      <c r="C202" s="1">
        <v>27.414000000000001</v>
      </c>
      <c r="D202" s="1">
        <v>22.133202637666301</v>
      </c>
      <c r="E202" s="1">
        <v>0.96250000000000002</v>
      </c>
      <c r="F202" s="1">
        <v>129.644624999999</v>
      </c>
      <c r="G202" s="1">
        <v>29.798895153333699</v>
      </c>
      <c r="H202" s="1">
        <v>200</v>
      </c>
      <c r="I202" s="1">
        <v>100</v>
      </c>
      <c r="J202" s="1" t="s">
        <v>14</v>
      </c>
      <c r="K202" s="1">
        <f t="shared" si="9"/>
        <v>1</v>
      </c>
      <c r="L202">
        <f t="shared" si="11"/>
        <v>1</v>
      </c>
      <c r="M202">
        <f t="shared" si="10"/>
        <v>3.7499999999999978E-2</v>
      </c>
    </row>
    <row r="203" spans="1:13" x14ac:dyDescent="0.2">
      <c r="A203">
        <v>6</v>
      </c>
      <c r="B203" s="1" t="s">
        <v>226</v>
      </c>
      <c r="C203" s="1">
        <v>14.132875</v>
      </c>
      <c r="D203" s="1">
        <v>12.342218823387199</v>
      </c>
      <c r="E203" s="1">
        <v>0.85</v>
      </c>
      <c r="F203" s="1">
        <v>116.594124999999</v>
      </c>
      <c r="G203" s="1">
        <v>37.292408466528002</v>
      </c>
      <c r="H203" s="1">
        <v>200</v>
      </c>
      <c r="I203" s="1">
        <v>50</v>
      </c>
      <c r="J203" s="1" t="s">
        <v>8</v>
      </c>
      <c r="K203" s="1">
        <f t="shared" si="9"/>
        <v>2</v>
      </c>
      <c r="L203">
        <f t="shared" si="11"/>
        <v>1</v>
      </c>
      <c r="M203">
        <f t="shared" si="10"/>
        <v>0.15000000000000002</v>
      </c>
    </row>
    <row r="204" spans="1:13" x14ac:dyDescent="0.2">
      <c r="A204">
        <v>6</v>
      </c>
      <c r="B204" s="1" t="s">
        <v>233</v>
      </c>
      <c r="C204" s="1">
        <v>12.829113924050599</v>
      </c>
      <c r="D204" s="1">
        <v>63.0260033574624</v>
      </c>
      <c r="E204" s="1">
        <v>0.265822784810126</v>
      </c>
      <c r="F204" s="1">
        <v>179.31253164556901</v>
      </c>
      <c r="G204" s="1">
        <v>35.591650865227997</v>
      </c>
      <c r="H204" s="1">
        <v>200</v>
      </c>
      <c r="I204" s="1">
        <v>50</v>
      </c>
      <c r="J204" s="1" t="s">
        <v>10</v>
      </c>
      <c r="K204" s="1">
        <f t="shared" si="9"/>
        <v>2</v>
      </c>
      <c r="L204">
        <f t="shared" si="11"/>
        <v>0</v>
      </c>
      <c r="M204">
        <f t="shared" si="10"/>
        <v>0.734177215189874</v>
      </c>
    </row>
    <row r="205" spans="1:13" x14ac:dyDescent="0.2">
      <c r="A205">
        <v>6</v>
      </c>
      <c r="B205" s="1" t="s">
        <v>251</v>
      </c>
      <c r="C205" s="1">
        <v>-5.8224999999999998</v>
      </c>
      <c r="D205" s="1">
        <v>57.871352962843297</v>
      </c>
      <c r="E205" s="1">
        <v>0.26250000000000001</v>
      </c>
      <c r="F205" s="1">
        <v>157.28049999999999</v>
      </c>
      <c r="G205" s="1">
        <v>41.415130293770602</v>
      </c>
      <c r="H205" s="1">
        <v>200</v>
      </c>
      <c r="I205" s="1">
        <v>50</v>
      </c>
      <c r="J205" s="1" t="s">
        <v>12</v>
      </c>
      <c r="K205" s="1">
        <f t="shared" si="9"/>
        <v>2</v>
      </c>
      <c r="L205">
        <f t="shared" si="11"/>
        <v>0</v>
      </c>
      <c r="M205">
        <f t="shared" si="10"/>
        <v>0.73750000000000004</v>
      </c>
    </row>
    <row r="206" spans="1:13" x14ac:dyDescent="0.2">
      <c r="A206">
        <v>6</v>
      </c>
      <c r="B206" s="1" t="s">
        <v>213</v>
      </c>
      <c r="C206" s="1">
        <v>27.854155844155802</v>
      </c>
      <c r="D206" s="1">
        <v>30.822879314276602</v>
      </c>
      <c r="E206" s="1">
        <v>0.662337662337662</v>
      </c>
      <c r="F206" s="1">
        <v>139.905714285714</v>
      </c>
      <c r="G206" s="1">
        <v>41.005517507382301</v>
      </c>
      <c r="H206" s="1">
        <v>200</v>
      </c>
      <c r="I206" s="1">
        <v>50</v>
      </c>
      <c r="J206" s="1" t="s">
        <v>14</v>
      </c>
      <c r="K206" s="1">
        <f t="shared" si="9"/>
        <v>2</v>
      </c>
      <c r="L206">
        <f t="shared" si="11"/>
        <v>1</v>
      </c>
      <c r="M206">
        <f t="shared" si="10"/>
        <v>0.337662337662338</v>
      </c>
    </row>
    <row r="207" spans="1:13" x14ac:dyDescent="0.2">
      <c r="A207">
        <v>6</v>
      </c>
      <c r="B207" s="1" t="s">
        <v>222</v>
      </c>
      <c r="C207" s="1">
        <v>-4.46312499999999</v>
      </c>
      <c r="D207" s="1">
        <v>26.425528878044702</v>
      </c>
      <c r="E207" s="1">
        <v>0.4</v>
      </c>
      <c r="F207" s="1">
        <v>148.761249999999</v>
      </c>
      <c r="G207" s="1">
        <v>18.4240168241754</v>
      </c>
      <c r="H207" s="1">
        <v>300</v>
      </c>
      <c r="I207" s="1">
        <v>100</v>
      </c>
      <c r="J207" s="1" t="s">
        <v>8</v>
      </c>
      <c r="K207" s="1">
        <f t="shared" si="9"/>
        <v>1.5849625007211563</v>
      </c>
      <c r="L207">
        <f t="shared" si="11"/>
        <v>1</v>
      </c>
      <c r="M207">
        <f t="shared" si="10"/>
        <v>0.6</v>
      </c>
    </row>
    <row r="208" spans="1:13" x14ac:dyDescent="0.2">
      <c r="A208">
        <v>6</v>
      </c>
      <c r="B208" s="1" t="s">
        <v>234</v>
      </c>
      <c r="C208" s="1">
        <v>0.32174999999999698</v>
      </c>
      <c r="D208" s="1">
        <v>13.479269247162399</v>
      </c>
      <c r="E208" s="1">
        <v>0.55000000000000004</v>
      </c>
      <c r="F208" s="1">
        <v>163.727125</v>
      </c>
      <c r="G208" s="1">
        <v>10.495977466838101</v>
      </c>
      <c r="H208" s="1">
        <v>300</v>
      </c>
      <c r="I208" s="1">
        <v>100</v>
      </c>
      <c r="J208" s="1" t="s">
        <v>10</v>
      </c>
      <c r="K208" s="1">
        <f t="shared" si="9"/>
        <v>1.5849625007211563</v>
      </c>
      <c r="L208">
        <f t="shared" si="11"/>
        <v>1</v>
      </c>
      <c r="M208">
        <f t="shared" si="10"/>
        <v>0.44999999999999996</v>
      </c>
    </row>
    <row r="209" spans="1:13" x14ac:dyDescent="0.2">
      <c r="A209">
        <v>6</v>
      </c>
      <c r="B209" s="1" t="s">
        <v>248</v>
      </c>
      <c r="C209" s="1">
        <v>-0.33187499999999998</v>
      </c>
      <c r="D209" s="1">
        <v>10.120322017326</v>
      </c>
      <c r="E209" s="1">
        <v>0.48749999999999999</v>
      </c>
      <c r="F209" s="1">
        <v>170.652999999999</v>
      </c>
      <c r="G209" s="1">
        <v>22.6893232821078</v>
      </c>
      <c r="H209" s="1">
        <v>300</v>
      </c>
      <c r="I209" s="1">
        <v>100</v>
      </c>
      <c r="J209" s="1" t="s">
        <v>12</v>
      </c>
      <c r="K209" s="1">
        <f t="shared" si="9"/>
        <v>1.5849625007211563</v>
      </c>
      <c r="L209">
        <f t="shared" si="11"/>
        <v>1</v>
      </c>
      <c r="M209">
        <f t="shared" si="10"/>
        <v>0.51249999999999996</v>
      </c>
    </row>
    <row r="210" spans="1:13" x14ac:dyDescent="0.2">
      <c r="A210">
        <v>6</v>
      </c>
      <c r="B210" s="1" t="s">
        <v>219</v>
      </c>
      <c r="C210" s="1">
        <v>45.865499999999898</v>
      </c>
      <c r="D210" s="1">
        <v>41.517899269471698</v>
      </c>
      <c r="E210" s="1">
        <v>0.72499999999999998</v>
      </c>
      <c r="F210" s="1">
        <v>163.51675</v>
      </c>
      <c r="G210" s="1">
        <v>9.7114285477214892</v>
      </c>
      <c r="H210" s="1">
        <v>300</v>
      </c>
      <c r="I210" s="1">
        <v>100</v>
      </c>
      <c r="J210" s="1" t="s">
        <v>14</v>
      </c>
      <c r="K210" s="1">
        <f t="shared" si="9"/>
        <v>1.5849625007211563</v>
      </c>
      <c r="L210">
        <f t="shared" si="11"/>
        <v>1</v>
      </c>
      <c r="M210">
        <f t="shared" si="10"/>
        <v>0.27500000000000002</v>
      </c>
    </row>
    <row r="211" spans="1:13" x14ac:dyDescent="0.2">
      <c r="A211">
        <v>6</v>
      </c>
      <c r="B211" s="1" t="s">
        <v>230</v>
      </c>
      <c r="C211" s="1">
        <v>-11.113544303797401</v>
      </c>
      <c r="D211" s="1">
        <v>28.221889297833599</v>
      </c>
      <c r="E211" s="1">
        <v>0.177215189873417</v>
      </c>
      <c r="F211" s="1">
        <v>145.51075949367001</v>
      </c>
      <c r="G211" s="1">
        <v>22.078602263372101</v>
      </c>
      <c r="H211" s="1">
        <v>300</v>
      </c>
      <c r="I211" s="1">
        <v>50</v>
      </c>
      <c r="J211" s="1" t="s">
        <v>8</v>
      </c>
      <c r="K211" s="1">
        <f t="shared" si="9"/>
        <v>2.5849625007211561</v>
      </c>
      <c r="L211">
        <f t="shared" si="11"/>
        <v>1</v>
      </c>
      <c r="M211">
        <f t="shared" si="10"/>
        <v>0.822784810126583</v>
      </c>
    </row>
    <row r="212" spans="1:13" x14ac:dyDescent="0.2">
      <c r="A212">
        <v>6</v>
      </c>
      <c r="B212" s="1" t="s">
        <v>236</v>
      </c>
      <c r="C212" s="1">
        <v>-9.4431250000000002</v>
      </c>
      <c r="D212" s="1">
        <v>17.400440697993101</v>
      </c>
      <c r="E212" s="1">
        <v>0.3125</v>
      </c>
      <c r="F212" s="1">
        <v>156.26374999999999</v>
      </c>
      <c r="G212" s="1">
        <v>11.801998917026699</v>
      </c>
      <c r="H212" s="1">
        <v>300</v>
      </c>
      <c r="I212" s="1">
        <v>50</v>
      </c>
      <c r="J212" s="1" t="s">
        <v>10</v>
      </c>
      <c r="K212" s="1">
        <f t="shared" si="9"/>
        <v>2.5849625007211561</v>
      </c>
      <c r="L212">
        <f t="shared" si="11"/>
        <v>1</v>
      </c>
      <c r="M212">
        <f t="shared" si="10"/>
        <v>0.6875</v>
      </c>
    </row>
    <row r="213" spans="1:13" x14ac:dyDescent="0.2">
      <c r="A213">
        <v>6</v>
      </c>
      <c r="B213" s="1" t="s">
        <v>250</v>
      </c>
      <c r="C213" s="1">
        <v>-15.227088607594901</v>
      </c>
      <c r="D213" s="1">
        <v>22.230421119928501</v>
      </c>
      <c r="E213" s="1">
        <v>0.227848101265822</v>
      </c>
      <c r="F213" s="1">
        <v>160.49531645569601</v>
      </c>
      <c r="G213" s="1">
        <v>16.636247738715198</v>
      </c>
      <c r="H213" s="1">
        <v>300</v>
      </c>
      <c r="I213" s="1">
        <v>50</v>
      </c>
      <c r="J213" s="1" t="s">
        <v>12</v>
      </c>
      <c r="K213" s="1">
        <f t="shared" si="9"/>
        <v>2.5849625007211561</v>
      </c>
      <c r="L213">
        <f t="shared" si="11"/>
        <v>1</v>
      </c>
      <c r="M213">
        <f t="shared" si="10"/>
        <v>0.772151898734178</v>
      </c>
    </row>
    <row r="214" spans="1:13" x14ac:dyDescent="0.2">
      <c r="A214">
        <v>6</v>
      </c>
      <c r="B214" s="1" t="s">
        <v>212</v>
      </c>
      <c r="C214" s="1">
        <v>23.880374999999901</v>
      </c>
      <c r="D214" s="1">
        <v>42.197026122813099</v>
      </c>
      <c r="E214" s="1">
        <v>0.375</v>
      </c>
      <c r="F214" s="1">
        <v>157.85874999999999</v>
      </c>
      <c r="G214" s="1">
        <v>26.5044247897874</v>
      </c>
      <c r="H214" s="1">
        <v>300</v>
      </c>
      <c r="I214" s="1">
        <v>50</v>
      </c>
      <c r="J214" s="1" t="s">
        <v>14</v>
      </c>
      <c r="K214" s="1">
        <f t="shared" si="9"/>
        <v>2.5849625007211561</v>
      </c>
      <c r="L214">
        <f t="shared" si="11"/>
        <v>1</v>
      </c>
      <c r="M214">
        <f t="shared" si="10"/>
        <v>0.625</v>
      </c>
    </row>
    <row r="215" spans="1:13" x14ac:dyDescent="0.2">
      <c r="A215">
        <v>6</v>
      </c>
      <c r="B215" s="1" t="s">
        <v>229</v>
      </c>
      <c r="C215" s="1">
        <v>-13.103125</v>
      </c>
      <c r="D215" s="1">
        <v>19.119846795525699</v>
      </c>
      <c r="E215" s="1">
        <v>0.26250000000000001</v>
      </c>
      <c r="F215" s="1">
        <v>220.827249999999</v>
      </c>
      <c r="G215" s="1">
        <v>49.579785471878502</v>
      </c>
      <c r="H215" s="1">
        <v>400</v>
      </c>
      <c r="I215" s="1">
        <v>100</v>
      </c>
      <c r="J215" s="1" t="s">
        <v>8</v>
      </c>
      <c r="K215" s="1">
        <f t="shared" si="9"/>
        <v>2</v>
      </c>
      <c r="L215">
        <f t="shared" si="11"/>
        <v>1</v>
      </c>
      <c r="M215">
        <f t="shared" si="10"/>
        <v>0.73750000000000004</v>
      </c>
    </row>
    <row r="216" spans="1:13" x14ac:dyDescent="0.2">
      <c r="A216">
        <v>6</v>
      </c>
      <c r="B216" s="1" t="s">
        <v>235</v>
      </c>
      <c r="C216" s="1">
        <v>37.352533333333298</v>
      </c>
      <c r="D216" s="1">
        <v>25.206232091466699</v>
      </c>
      <c r="E216" s="1">
        <v>0.93333333333333302</v>
      </c>
      <c r="F216" s="1">
        <v>299.943733333333</v>
      </c>
      <c r="G216" s="1">
        <v>52.496842210386497</v>
      </c>
      <c r="H216" s="1">
        <v>400</v>
      </c>
      <c r="I216" s="1">
        <v>100</v>
      </c>
      <c r="J216" s="1" t="s">
        <v>10</v>
      </c>
      <c r="K216" s="1">
        <f t="shared" si="9"/>
        <v>2</v>
      </c>
      <c r="L216">
        <f t="shared" si="11"/>
        <v>1</v>
      </c>
      <c r="M216">
        <f t="shared" si="10"/>
        <v>6.6666666666666985E-2</v>
      </c>
    </row>
    <row r="217" spans="1:13" x14ac:dyDescent="0.2">
      <c r="A217">
        <v>6</v>
      </c>
      <c r="B217" s="1" t="s">
        <v>243</v>
      </c>
      <c r="C217" s="1">
        <v>-20.834375000000001</v>
      </c>
      <c r="D217" s="1">
        <v>31.1434143457228</v>
      </c>
      <c r="E217" s="1">
        <v>0.23749999999999999</v>
      </c>
      <c r="F217" s="1">
        <v>265.38274999999902</v>
      </c>
      <c r="G217" s="1">
        <v>68.769385284714403</v>
      </c>
      <c r="H217" s="1">
        <v>400</v>
      </c>
      <c r="I217" s="1">
        <v>100</v>
      </c>
      <c r="J217" s="1" t="s">
        <v>12</v>
      </c>
      <c r="K217" s="1">
        <f t="shared" si="9"/>
        <v>2</v>
      </c>
      <c r="L217">
        <f t="shared" si="11"/>
        <v>1</v>
      </c>
      <c r="M217">
        <f t="shared" si="10"/>
        <v>0.76249999999999996</v>
      </c>
    </row>
    <row r="218" spans="1:13" x14ac:dyDescent="0.2">
      <c r="A218">
        <v>6</v>
      </c>
      <c r="B218" s="1" t="s">
        <v>220</v>
      </c>
      <c r="C218" s="1">
        <v>-7.0982499999999797</v>
      </c>
      <c r="D218" s="1">
        <v>61.139343874771001</v>
      </c>
      <c r="E218" s="1">
        <v>0.4375</v>
      </c>
      <c r="F218" s="1">
        <v>243.23012499999899</v>
      </c>
      <c r="G218" s="1">
        <v>61.2062482409629</v>
      </c>
      <c r="H218" s="1">
        <v>400</v>
      </c>
      <c r="I218" s="1">
        <v>100</v>
      </c>
      <c r="J218" s="1" t="s">
        <v>14</v>
      </c>
      <c r="K218" s="1">
        <f t="shared" si="9"/>
        <v>2</v>
      </c>
      <c r="L218">
        <f t="shared" si="11"/>
        <v>1</v>
      </c>
      <c r="M218">
        <f t="shared" si="10"/>
        <v>0.5625</v>
      </c>
    </row>
    <row r="219" spans="1:13" x14ac:dyDescent="0.2">
      <c r="A219">
        <v>6</v>
      </c>
      <c r="B219" s="1" t="s">
        <v>231</v>
      </c>
      <c r="C219" s="1">
        <v>-9.7013749999999899</v>
      </c>
      <c r="D219" s="1">
        <v>34.200200392093798</v>
      </c>
      <c r="E219" s="1">
        <v>0.23749999999999999</v>
      </c>
      <c r="F219" s="1">
        <v>240.9255</v>
      </c>
      <c r="G219" s="1">
        <v>71.714530011358207</v>
      </c>
      <c r="H219" s="1">
        <v>400</v>
      </c>
      <c r="I219" s="1">
        <v>50</v>
      </c>
      <c r="J219" s="1" t="s">
        <v>8</v>
      </c>
      <c r="K219" s="1">
        <f t="shared" si="9"/>
        <v>3</v>
      </c>
      <c r="L219">
        <f t="shared" si="11"/>
        <v>1</v>
      </c>
      <c r="M219">
        <f t="shared" si="10"/>
        <v>0.76249999999999996</v>
      </c>
    </row>
    <row r="220" spans="1:13" x14ac:dyDescent="0.2">
      <c r="A220">
        <v>6</v>
      </c>
      <c r="B220" s="1" t="s">
        <v>232</v>
      </c>
      <c r="C220" s="1">
        <v>-3.8131249999999999</v>
      </c>
      <c r="D220" s="1">
        <v>27.9954976555941</v>
      </c>
      <c r="E220" s="1">
        <v>0.3</v>
      </c>
      <c r="F220" s="1">
        <v>221.89749999999901</v>
      </c>
      <c r="G220" s="1">
        <v>50.858944284658499</v>
      </c>
      <c r="H220" s="1">
        <v>400</v>
      </c>
      <c r="I220" s="1">
        <v>50</v>
      </c>
      <c r="J220" s="1" t="s">
        <v>10</v>
      </c>
      <c r="K220" s="1">
        <f t="shared" si="9"/>
        <v>3</v>
      </c>
      <c r="L220">
        <f t="shared" si="11"/>
        <v>1</v>
      </c>
      <c r="M220">
        <f t="shared" si="10"/>
        <v>0.7</v>
      </c>
    </row>
    <row r="221" spans="1:13" x14ac:dyDescent="0.2">
      <c r="A221">
        <v>6</v>
      </c>
      <c r="B221" s="1" t="s">
        <v>247</v>
      </c>
      <c r="C221" s="1">
        <v>-21.326582278480998</v>
      </c>
      <c r="D221" s="1">
        <v>43.854112659817197</v>
      </c>
      <c r="E221" s="1">
        <v>0.164556962025316</v>
      </c>
      <c r="F221" s="1">
        <v>228.226708860759</v>
      </c>
      <c r="G221" s="1">
        <v>60.773383137926103</v>
      </c>
      <c r="H221" s="1">
        <v>400</v>
      </c>
      <c r="I221" s="1">
        <v>50</v>
      </c>
      <c r="J221" s="1" t="s">
        <v>12</v>
      </c>
      <c r="K221" s="1">
        <f t="shared" si="9"/>
        <v>3</v>
      </c>
      <c r="L221">
        <f t="shared" si="11"/>
        <v>1</v>
      </c>
      <c r="M221">
        <f t="shared" si="10"/>
        <v>0.835443037974684</v>
      </c>
    </row>
    <row r="222" spans="1:13" x14ac:dyDescent="0.2">
      <c r="A222">
        <v>6</v>
      </c>
      <c r="B222" s="1" t="s">
        <v>216</v>
      </c>
      <c r="C222" s="1">
        <v>38.364375000000003</v>
      </c>
      <c r="D222" s="1">
        <v>37.151961383073299</v>
      </c>
      <c r="E222" s="1">
        <v>0.46250000000000002</v>
      </c>
      <c r="F222" s="1">
        <v>204.62587499999901</v>
      </c>
      <c r="G222" s="1">
        <v>36.390961264225602</v>
      </c>
      <c r="H222" s="1">
        <v>400</v>
      </c>
      <c r="I222" s="1">
        <v>50</v>
      </c>
      <c r="J222" s="1" t="s">
        <v>14</v>
      </c>
      <c r="K222" s="1">
        <f t="shared" si="9"/>
        <v>3</v>
      </c>
      <c r="L222">
        <f t="shared" si="11"/>
        <v>1</v>
      </c>
      <c r="M222">
        <f t="shared" si="10"/>
        <v>0.53749999999999998</v>
      </c>
    </row>
    <row r="223" spans="1:13" x14ac:dyDescent="0.2">
      <c r="A223">
        <v>6</v>
      </c>
      <c r="B223" s="1" t="s">
        <v>224</v>
      </c>
      <c r="C223" s="1">
        <v>-24.485624999999999</v>
      </c>
      <c r="D223" s="1">
        <v>33.679184144058098</v>
      </c>
      <c r="E223" s="1">
        <v>0.21249999999999999</v>
      </c>
      <c r="F223" s="1">
        <v>256.73599999999999</v>
      </c>
      <c r="G223" s="1">
        <v>45.654802967486297</v>
      </c>
      <c r="H223" s="1">
        <v>500</v>
      </c>
      <c r="I223" s="1">
        <v>100</v>
      </c>
      <c r="J223" s="1" t="s">
        <v>8</v>
      </c>
      <c r="K223" s="1">
        <f t="shared" si="9"/>
        <v>2.3219280948873622</v>
      </c>
      <c r="L223">
        <f t="shared" si="11"/>
        <v>1</v>
      </c>
      <c r="M223">
        <f t="shared" si="10"/>
        <v>0.78749999999999998</v>
      </c>
    </row>
    <row r="224" spans="1:13" x14ac:dyDescent="0.2">
      <c r="A224">
        <v>6</v>
      </c>
      <c r="B224" s="1" t="s">
        <v>241</v>
      </c>
      <c r="C224" s="1">
        <v>0.53537499999999505</v>
      </c>
      <c r="D224" s="1">
        <v>59.583879676967797</v>
      </c>
      <c r="E224" s="1">
        <v>0.35</v>
      </c>
      <c r="F224" s="1">
        <v>253.93950000000001</v>
      </c>
      <c r="G224" s="1">
        <v>72.729899403546497</v>
      </c>
      <c r="H224" s="1">
        <v>500</v>
      </c>
      <c r="I224" s="1">
        <v>100</v>
      </c>
      <c r="J224" s="1" t="s">
        <v>10</v>
      </c>
      <c r="K224" s="1">
        <f t="shared" si="9"/>
        <v>2.3219280948873622</v>
      </c>
      <c r="L224">
        <f t="shared" si="11"/>
        <v>1</v>
      </c>
      <c r="M224">
        <f t="shared" si="10"/>
        <v>0.65</v>
      </c>
    </row>
    <row r="225" spans="1:13" x14ac:dyDescent="0.2">
      <c r="A225">
        <v>6</v>
      </c>
      <c r="B225" s="1" t="s">
        <v>246</v>
      </c>
      <c r="C225" s="1">
        <v>-43.989746835443</v>
      </c>
      <c r="D225" s="1">
        <v>47.1151476884882</v>
      </c>
      <c r="E225" s="1">
        <v>0.189873417721519</v>
      </c>
      <c r="F225" s="1">
        <v>426.38455696202499</v>
      </c>
      <c r="G225" s="1">
        <v>85.279298151181706</v>
      </c>
      <c r="H225" s="1">
        <v>500</v>
      </c>
      <c r="I225" s="1">
        <v>100</v>
      </c>
      <c r="J225" s="1" t="s">
        <v>12</v>
      </c>
      <c r="K225" s="1">
        <f t="shared" si="9"/>
        <v>2.3219280948873622</v>
      </c>
      <c r="L225">
        <f t="shared" si="11"/>
        <v>1</v>
      </c>
      <c r="M225">
        <f t="shared" si="10"/>
        <v>0.810126582278481</v>
      </c>
    </row>
    <row r="226" spans="1:13" x14ac:dyDescent="0.2">
      <c r="A226">
        <v>6</v>
      </c>
      <c r="B226" s="1" t="s">
        <v>221</v>
      </c>
      <c r="C226" s="1">
        <v>19.497</v>
      </c>
      <c r="D226" s="1">
        <v>62.954561657595498</v>
      </c>
      <c r="E226" s="1">
        <v>0.45</v>
      </c>
      <c r="F226" s="1">
        <v>337.71362499999998</v>
      </c>
      <c r="G226" s="1">
        <v>77.924114868950397</v>
      </c>
      <c r="H226" s="1">
        <v>500</v>
      </c>
      <c r="I226" s="1">
        <v>100</v>
      </c>
      <c r="J226" s="1" t="s">
        <v>14</v>
      </c>
      <c r="K226" s="1">
        <f t="shared" si="9"/>
        <v>2.3219280948873622</v>
      </c>
      <c r="L226">
        <f t="shared" si="11"/>
        <v>1</v>
      </c>
      <c r="M226">
        <f t="shared" si="10"/>
        <v>0.55000000000000004</v>
      </c>
    </row>
    <row r="227" spans="1:13" x14ac:dyDescent="0.2">
      <c r="A227">
        <v>6</v>
      </c>
      <c r="B227" s="1" t="s">
        <v>228</v>
      </c>
      <c r="C227" s="1">
        <v>-27.0229999999999</v>
      </c>
      <c r="D227" s="1">
        <v>49.644145938871702</v>
      </c>
      <c r="E227" s="1">
        <v>8.7499999999999994E-2</v>
      </c>
      <c r="F227" s="1">
        <v>247.64962499999999</v>
      </c>
      <c r="G227" s="1">
        <v>84.318226683851506</v>
      </c>
      <c r="H227" s="1">
        <v>500</v>
      </c>
      <c r="I227" s="1">
        <v>50</v>
      </c>
      <c r="J227" s="1" t="s">
        <v>8</v>
      </c>
      <c r="K227" s="1">
        <f t="shared" si="9"/>
        <v>3.3219280948873626</v>
      </c>
      <c r="L227">
        <f t="shared" si="11"/>
        <v>1</v>
      </c>
      <c r="M227">
        <f t="shared" si="10"/>
        <v>0.91249999999999998</v>
      </c>
    </row>
    <row r="228" spans="1:13" x14ac:dyDescent="0.2">
      <c r="A228">
        <v>6</v>
      </c>
      <c r="B228" s="1" t="s">
        <v>240</v>
      </c>
      <c r="C228" s="1">
        <v>-14.167249999999999</v>
      </c>
      <c r="D228" s="1">
        <v>57.030827277337401</v>
      </c>
      <c r="E228" s="1">
        <v>0.1125</v>
      </c>
      <c r="F228" s="1">
        <v>259.91912500000001</v>
      </c>
      <c r="G228" s="1">
        <v>43.117306101893398</v>
      </c>
      <c r="H228" s="1">
        <v>500</v>
      </c>
      <c r="I228" s="1">
        <v>50</v>
      </c>
      <c r="J228" s="1" t="s">
        <v>10</v>
      </c>
      <c r="K228" s="1">
        <f t="shared" si="9"/>
        <v>3.3219280948873626</v>
      </c>
      <c r="L228">
        <f t="shared" si="11"/>
        <v>1</v>
      </c>
      <c r="M228">
        <f t="shared" si="10"/>
        <v>0.88749999999999996</v>
      </c>
    </row>
    <row r="229" spans="1:13" x14ac:dyDescent="0.2">
      <c r="A229">
        <v>6</v>
      </c>
      <c r="B229" s="1" t="s">
        <v>245</v>
      </c>
      <c r="C229" s="1">
        <v>-37.143124999999998</v>
      </c>
      <c r="D229" s="1">
        <v>98.754276269356396</v>
      </c>
      <c r="E229" s="1">
        <v>0.05</v>
      </c>
      <c r="F229" s="1">
        <v>331.82649999999899</v>
      </c>
      <c r="G229" s="1">
        <v>119.34493843582101</v>
      </c>
      <c r="H229" s="1">
        <v>500</v>
      </c>
      <c r="I229" s="1">
        <v>50</v>
      </c>
      <c r="J229" s="1" t="s">
        <v>12</v>
      </c>
      <c r="K229" s="1">
        <f t="shared" si="9"/>
        <v>3.3219280948873626</v>
      </c>
      <c r="L229">
        <f t="shared" si="11"/>
        <v>0</v>
      </c>
      <c r="M229">
        <f t="shared" si="10"/>
        <v>0.95</v>
      </c>
    </row>
    <row r="230" spans="1:13" x14ac:dyDescent="0.2">
      <c r="A230">
        <v>6</v>
      </c>
      <c r="B230" s="1" t="s">
        <v>214</v>
      </c>
      <c r="C230" s="1">
        <v>-19.6041249999999</v>
      </c>
      <c r="D230" s="1">
        <v>51.079163846272699</v>
      </c>
      <c r="E230" s="1">
        <v>0.35</v>
      </c>
      <c r="F230" s="1">
        <v>258.54962499999999</v>
      </c>
      <c r="G230" s="1">
        <v>46.7788533004965</v>
      </c>
      <c r="H230" s="1">
        <v>500</v>
      </c>
      <c r="I230" s="1">
        <v>50</v>
      </c>
      <c r="J230" s="1" t="s">
        <v>14</v>
      </c>
      <c r="K230" s="1">
        <f t="shared" si="9"/>
        <v>3.3219280948873626</v>
      </c>
      <c r="L230">
        <f t="shared" si="11"/>
        <v>1</v>
      </c>
      <c r="M230">
        <f t="shared" si="10"/>
        <v>0.65</v>
      </c>
    </row>
    <row r="231" spans="1:13" x14ac:dyDescent="0.2">
      <c r="A231">
        <v>6</v>
      </c>
      <c r="B231" s="1" t="s">
        <v>227</v>
      </c>
      <c r="C231" s="1">
        <v>-44.424749999999896</v>
      </c>
      <c r="D231" s="1">
        <v>97.743406823363202</v>
      </c>
      <c r="E231" s="1">
        <v>0.15</v>
      </c>
      <c r="F231" s="1">
        <v>346.51862499999999</v>
      </c>
      <c r="G231" s="1">
        <v>111.738593050294</v>
      </c>
      <c r="H231" s="1">
        <v>600</v>
      </c>
      <c r="I231" s="1">
        <v>100</v>
      </c>
      <c r="J231" s="1" t="s">
        <v>8</v>
      </c>
      <c r="K231" s="1">
        <f t="shared" si="9"/>
        <v>2.5849625007211561</v>
      </c>
      <c r="L231">
        <f t="shared" si="11"/>
        <v>1</v>
      </c>
      <c r="M231">
        <f t="shared" si="10"/>
        <v>0.85</v>
      </c>
    </row>
    <row r="232" spans="1:13" x14ac:dyDescent="0.2">
      <c r="A232">
        <v>6</v>
      </c>
      <c r="B232" s="1" t="s">
        <v>239</v>
      </c>
      <c r="C232" s="1">
        <v>14.8536249999999</v>
      </c>
      <c r="D232" s="1">
        <v>103.109866080358</v>
      </c>
      <c r="E232" s="1">
        <v>0.48749999999999999</v>
      </c>
      <c r="F232" s="1">
        <v>450.97174999999999</v>
      </c>
      <c r="G232" s="1">
        <v>111.283836784312</v>
      </c>
      <c r="H232" s="1">
        <v>600</v>
      </c>
      <c r="I232" s="1">
        <v>100</v>
      </c>
      <c r="J232" s="1" t="s">
        <v>10</v>
      </c>
      <c r="K232" s="1">
        <f t="shared" si="9"/>
        <v>2.5849625007211561</v>
      </c>
      <c r="L232">
        <f t="shared" si="11"/>
        <v>1</v>
      </c>
      <c r="M232">
        <f t="shared" si="10"/>
        <v>0.51249999999999996</v>
      </c>
    </row>
    <row r="233" spans="1:13" x14ac:dyDescent="0.2">
      <c r="A233">
        <v>6</v>
      </c>
      <c r="B233" s="1" t="s">
        <v>249</v>
      </c>
      <c r="C233" s="1">
        <v>-40.506499999999903</v>
      </c>
      <c r="D233" s="1">
        <v>41.261253467993399</v>
      </c>
      <c r="E233" s="1">
        <v>0.16250000000000001</v>
      </c>
      <c r="F233" s="1">
        <v>548.56762500000002</v>
      </c>
      <c r="G233" s="1">
        <v>83.601439076186793</v>
      </c>
      <c r="H233" s="1">
        <v>600</v>
      </c>
      <c r="I233" s="1">
        <v>100</v>
      </c>
      <c r="J233" s="1" t="s">
        <v>12</v>
      </c>
      <c r="K233" s="1">
        <f t="shared" si="9"/>
        <v>2.5849625007211561</v>
      </c>
      <c r="L233">
        <f t="shared" si="11"/>
        <v>1</v>
      </c>
      <c r="M233">
        <f t="shared" si="10"/>
        <v>0.83750000000000002</v>
      </c>
    </row>
    <row r="234" spans="1:13" x14ac:dyDescent="0.2">
      <c r="A234">
        <v>6</v>
      </c>
      <c r="B234" s="1" t="s">
        <v>215</v>
      </c>
      <c r="C234" s="1">
        <v>-35.477249999999998</v>
      </c>
      <c r="D234" s="1">
        <v>65.832842696009195</v>
      </c>
      <c r="E234" s="1">
        <v>0.35</v>
      </c>
      <c r="F234" s="1">
        <v>315.87962499999998</v>
      </c>
      <c r="G234" s="1">
        <v>55.141472741570603</v>
      </c>
      <c r="H234" s="1">
        <v>600</v>
      </c>
      <c r="I234" s="1">
        <v>100</v>
      </c>
      <c r="J234" s="1" t="s">
        <v>14</v>
      </c>
      <c r="K234" s="1">
        <f t="shared" si="9"/>
        <v>2.5849625007211561</v>
      </c>
      <c r="L234">
        <f t="shared" si="11"/>
        <v>1</v>
      </c>
      <c r="M234">
        <f t="shared" si="10"/>
        <v>0.65</v>
      </c>
    </row>
    <row r="235" spans="1:13" x14ac:dyDescent="0.2">
      <c r="A235">
        <v>6</v>
      </c>
      <c r="B235" s="1" t="s">
        <v>223</v>
      </c>
      <c r="C235" s="1">
        <v>-28.817999999999898</v>
      </c>
      <c r="D235" s="1">
        <v>25.632754212140298</v>
      </c>
      <c r="E235" s="1">
        <v>0.125</v>
      </c>
      <c r="F235" s="1">
        <v>406.97362500000003</v>
      </c>
      <c r="G235" s="1">
        <v>130.87567975223399</v>
      </c>
      <c r="H235" s="1">
        <v>600</v>
      </c>
      <c r="I235" s="1">
        <v>50</v>
      </c>
      <c r="J235" s="1" t="s">
        <v>8</v>
      </c>
      <c r="K235" s="1">
        <f t="shared" si="9"/>
        <v>3.5849625007211565</v>
      </c>
      <c r="L235">
        <f t="shared" si="11"/>
        <v>1</v>
      </c>
      <c r="M235">
        <f t="shared" si="10"/>
        <v>0.875</v>
      </c>
    </row>
    <row r="236" spans="1:13" x14ac:dyDescent="0.2">
      <c r="A236">
        <v>6</v>
      </c>
      <c r="B236" s="1" t="s">
        <v>238</v>
      </c>
      <c r="C236" s="1">
        <v>41.321645569620202</v>
      </c>
      <c r="D236" s="1">
        <v>91.370821858870798</v>
      </c>
      <c r="E236" s="1">
        <v>0.215189873417721</v>
      </c>
      <c r="F236" s="1">
        <v>437.74240506329102</v>
      </c>
      <c r="G236" s="1">
        <v>123.82683440810401</v>
      </c>
      <c r="H236" s="1">
        <v>600</v>
      </c>
      <c r="I236" s="1">
        <v>50</v>
      </c>
      <c r="J236" s="1" t="s">
        <v>10</v>
      </c>
      <c r="K236" s="1">
        <f t="shared" si="9"/>
        <v>3.5849625007211565</v>
      </c>
      <c r="L236">
        <f t="shared" si="11"/>
        <v>1</v>
      </c>
      <c r="M236">
        <f t="shared" si="10"/>
        <v>0.784810126582279</v>
      </c>
    </row>
    <row r="237" spans="1:13" x14ac:dyDescent="0.2">
      <c r="A237">
        <v>6</v>
      </c>
      <c r="B237" s="1" t="s">
        <v>242</v>
      </c>
      <c r="C237" s="1">
        <v>-66.788589743589696</v>
      </c>
      <c r="D237" s="1">
        <v>44.673883201697002</v>
      </c>
      <c r="E237" s="1">
        <v>3.8461538461538401E-2</v>
      </c>
      <c r="F237" s="1">
        <v>589.92641025641001</v>
      </c>
      <c r="G237" s="1">
        <v>42.585181814695403</v>
      </c>
      <c r="H237" s="1">
        <v>600</v>
      </c>
      <c r="I237" s="1">
        <v>50</v>
      </c>
      <c r="J237" s="1" t="s">
        <v>12</v>
      </c>
      <c r="K237" s="1">
        <f t="shared" si="9"/>
        <v>3.5849625007211565</v>
      </c>
      <c r="L237">
        <f t="shared" si="11"/>
        <v>1</v>
      </c>
      <c r="M237">
        <f t="shared" si="10"/>
        <v>0.96153846153846156</v>
      </c>
    </row>
    <row r="238" spans="1:13" x14ac:dyDescent="0.2">
      <c r="A238">
        <v>6</v>
      </c>
      <c r="B238" s="1" t="s">
        <v>218</v>
      </c>
      <c r="C238" s="1">
        <v>4.0168750000000104</v>
      </c>
      <c r="D238" s="1">
        <v>100.775077035368</v>
      </c>
      <c r="E238" s="1">
        <v>0.21249999999999999</v>
      </c>
      <c r="F238" s="1">
        <v>530.23012499999902</v>
      </c>
      <c r="G238" s="1">
        <v>103.986273186581</v>
      </c>
      <c r="H238" s="1">
        <v>600</v>
      </c>
      <c r="I238" s="1">
        <v>50</v>
      </c>
      <c r="J238" s="1" t="s">
        <v>14</v>
      </c>
      <c r="K238" s="1">
        <f t="shared" si="9"/>
        <v>3.5849625007211565</v>
      </c>
      <c r="L238">
        <f t="shared" si="11"/>
        <v>1</v>
      </c>
      <c r="M238">
        <f t="shared" si="10"/>
        <v>0.78749999999999998</v>
      </c>
    </row>
    <row r="239" spans="1:13" x14ac:dyDescent="0.2">
      <c r="A239">
        <v>7</v>
      </c>
      <c r="B239" s="14" t="s">
        <v>252</v>
      </c>
      <c r="C239" s="1">
        <v>19.478124999999999</v>
      </c>
      <c r="D239" s="1">
        <v>30.939517089547</v>
      </c>
      <c r="E239" s="1">
        <v>0.77500000000000002</v>
      </c>
      <c r="F239" s="1">
        <v>144.65212500000001</v>
      </c>
      <c r="G239" s="1">
        <v>29.8827366004918</v>
      </c>
      <c r="H239" s="1">
        <v>200</v>
      </c>
      <c r="I239" s="1">
        <v>100</v>
      </c>
      <c r="J239" s="1" t="s">
        <v>8</v>
      </c>
      <c r="K239" s="1">
        <f t="shared" si="9"/>
        <v>1</v>
      </c>
      <c r="L239">
        <f t="shared" si="11"/>
        <v>1</v>
      </c>
      <c r="M239">
        <f t="shared" si="10"/>
        <v>0.22499999999999998</v>
      </c>
    </row>
    <row r="240" spans="1:13" x14ac:dyDescent="0.2">
      <c r="A240">
        <v>7</v>
      </c>
      <c r="B240" s="1" t="s">
        <v>289</v>
      </c>
      <c r="C240" s="1">
        <v>29.927250000000001</v>
      </c>
      <c r="D240" s="1">
        <v>57.189926232138902</v>
      </c>
      <c r="E240" s="1">
        <v>0.58750000000000002</v>
      </c>
      <c r="F240" s="1">
        <v>163.034999999999</v>
      </c>
      <c r="G240" s="1">
        <v>27.721342860691198</v>
      </c>
      <c r="H240" s="1">
        <v>200</v>
      </c>
      <c r="I240" s="1">
        <v>100</v>
      </c>
      <c r="J240" s="1" t="s">
        <v>10</v>
      </c>
      <c r="K240" s="1">
        <f t="shared" si="9"/>
        <v>1</v>
      </c>
      <c r="L240">
        <f t="shared" si="11"/>
        <v>0</v>
      </c>
      <c r="M240">
        <f t="shared" si="10"/>
        <v>0.41249999999999998</v>
      </c>
    </row>
    <row r="241" spans="1:13" x14ac:dyDescent="0.2">
      <c r="A241">
        <v>7</v>
      </c>
      <c r="B241" s="1" t="s">
        <v>263</v>
      </c>
      <c r="C241" s="1">
        <v>-20.748875000000002</v>
      </c>
      <c r="D241" s="1">
        <v>22.185247181051899</v>
      </c>
      <c r="E241" s="1">
        <v>0.17499999999999999</v>
      </c>
      <c r="F241" s="1">
        <v>126.589</v>
      </c>
      <c r="G241" s="1">
        <v>34.194318555865301</v>
      </c>
      <c r="H241" s="1">
        <v>200</v>
      </c>
      <c r="I241" s="1">
        <v>100</v>
      </c>
      <c r="J241" s="1" t="s">
        <v>12</v>
      </c>
      <c r="K241" s="1">
        <f t="shared" si="9"/>
        <v>1</v>
      </c>
      <c r="L241">
        <f t="shared" si="11"/>
        <v>1</v>
      </c>
      <c r="M241">
        <f t="shared" si="10"/>
        <v>0.82499999999999996</v>
      </c>
    </row>
    <row r="242" spans="1:13" x14ac:dyDescent="0.2">
      <c r="A242">
        <v>7</v>
      </c>
      <c r="B242" s="1" t="s">
        <v>274</v>
      </c>
      <c r="C242" s="1">
        <v>-17.112874999999899</v>
      </c>
      <c r="D242" s="1">
        <v>33.399046475676101</v>
      </c>
      <c r="E242" s="1">
        <v>0.26250000000000001</v>
      </c>
      <c r="F242" s="1">
        <v>156.7595</v>
      </c>
      <c r="G242" s="1">
        <v>46.653929574581298</v>
      </c>
      <c r="H242" s="1">
        <v>200</v>
      </c>
      <c r="I242" s="1">
        <v>100</v>
      </c>
      <c r="J242" s="1" t="s">
        <v>14</v>
      </c>
      <c r="K242" s="1">
        <f t="shared" si="9"/>
        <v>1</v>
      </c>
      <c r="L242">
        <f t="shared" si="11"/>
        <v>1</v>
      </c>
      <c r="M242">
        <f t="shared" si="10"/>
        <v>0.73750000000000004</v>
      </c>
    </row>
    <row r="243" spans="1:13" x14ac:dyDescent="0.2">
      <c r="A243">
        <v>7</v>
      </c>
      <c r="B243" s="1" t="s">
        <v>259</v>
      </c>
      <c r="C243" s="1">
        <v>7.2122784810126497</v>
      </c>
      <c r="D243" s="1">
        <v>33.056831613563801</v>
      </c>
      <c r="E243" s="1">
        <v>0.455696202531645</v>
      </c>
      <c r="F243" s="1">
        <v>162.76050632911301</v>
      </c>
      <c r="G243" s="1">
        <v>32.894367025709897</v>
      </c>
      <c r="H243" s="1">
        <v>200</v>
      </c>
      <c r="I243" s="1">
        <v>50</v>
      </c>
      <c r="J243" s="1" t="s">
        <v>8</v>
      </c>
      <c r="K243" s="1">
        <f t="shared" si="9"/>
        <v>2</v>
      </c>
      <c r="L243">
        <f t="shared" si="11"/>
        <v>1</v>
      </c>
      <c r="M243">
        <f t="shared" si="10"/>
        <v>0.544303797468355</v>
      </c>
    </row>
    <row r="244" spans="1:13" x14ac:dyDescent="0.2">
      <c r="A244">
        <v>7</v>
      </c>
      <c r="B244" s="1" t="s">
        <v>284</v>
      </c>
      <c r="C244" s="1">
        <v>31.047594936708801</v>
      </c>
      <c r="D244" s="1">
        <v>48.554292780146902</v>
      </c>
      <c r="E244" s="1">
        <v>0.379746835443038</v>
      </c>
      <c r="F244" s="1">
        <v>151.09962025316401</v>
      </c>
      <c r="G244" s="1">
        <v>20.205537118214298</v>
      </c>
      <c r="H244" s="1">
        <v>200</v>
      </c>
      <c r="I244" s="1">
        <v>50</v>
      </c>
      <c r="J244" s="1" t="s">
        <v>10</v>
      </c>
      <c r="K244" s="1">
        <f t="shared" si="9"/>
        <v>2</v>
      </c>
      <c r="L244">
        <f t="shared" si="11"/>
        <v>0</v>
      </c>
      <c r="M244">
        <f t="shared" si="10"/>
        <v>0.620253164556962</v>
      </c>
    </row>
    <row r="245" spans="1:13" x14ac:dyDescent="0.2">
      <c r="A245">
        <v>7</v>
      </c>
      <c r="B245" s="1" t="s">
        <v>270</v>
      </c>
      <c r="C245" s="1">
        <v>19.060874999999999</v>
      </c>
      <c r="D245" s="1">
        <v>40.9141923479417</v>
      </c>
      <c r="E245" s="1">
        <v>0.63749999999999996</v>
      </c>
      <c r="F245" s="1">
        <v>101.22624999999999</v>
      </c>
      <c r="G245" s="1">
        <v>53.899018668594501</v>
      </c>
      <c r="H245" s="1">
        <v>200</v>
      </c>
      <c r="I245" s="1">
        <v>50</v>
      </c>
      <c r="J245" s="1" t="s">
        <v>12</v>
      </c>
      <c r="K245" s="1">
        <f t="shared" si="9"/>
        <v>2</v>
      </c>
      <c r="L245">
        <f t="shared" si="11"/>
        <v>0</v>
      </c>
      <c r="M245">
        <f t="shared" si="10"/>
        <v>0.36250000000000004</v>
      </c>
    </row>
    <row r="246" spans="1:13" x14ac:dyDescent="0.2">
      <c r="A246">
        <v>7</v>
      </c>
      <c r="B246" s="1" t="s">
        <v>277</v>
      </c>
      <c r="C246" s="1">
        <v>-33.942374999999899</v>
      </c>
      <c r="D246" s="1">
        <v>37.900579489097098</v>
      </c>
      <c r="E246" s="1">
        <v>0.1125</v>
      </c>
      <c r="F246" s="1">
        <v>136.21712500000001</v>
      </c>
      <c r="G246" s="1">
        <v>54.925597907390802</v>
      </c>
      <c r="H246" s="1">
        <v>200</v>
      </c>
      <c r="I246" s="1">
        <v>50</v>
      </c>
      <c r="J246" s="1" t="s">
        <v>14</v>
      </c>
      <c r="K246" s="1">
        <f t="shared" si="9"/>
        <v>2</v>
      </c>
      <c r="L246">
        <f t="shared" si="11"/>
        <v>0</v>
      </c>
      <c r="M246">
        <f t="shared" si="10"/>
        <v>0.88749999999999996</v>
      </c>
    </row>
    <row r="247" spans="1:13" x14ac:dyDescent="0.2">
      <c r="A247">
        <v>7</v>
      </c>
      <c r="B247" s="1" t="s">
        <v>260</v>
      </c>
      <c r="C247" s="1">
        <v>-66.459374999999994</v>
      </c>
      <c r="D247" s="1">
        <v>19.2313600886514</v>
      </c>
      <c r="E247" s="1">
        <v>0</v>
      </c>
      <c r="F247" s="1">
        <v>252.38624999999999</v>
      </c>
      <c r="G247" s="1">
        <v>52.594358285252397</v>
      </c>
      <c r="H247" s="1">
        <v>300</v>
      </c>
      <c r="I247" s="1">
        <v>100</v>
      </c>
      <c r="J247" s="1" t="s">
        <v>8</v>
      </c>
      <c r="K247" s="1">
        <f t="shared" si="9"/>
        <v>1.5849625007211563</v>
      </c>
      <c r="L247">
        <f t="shared" si="11"/>
        <v>1</v>
      </c>
      <c r="M247">
        <f t="shared" si="10"/>
        <v>1</v>
      </c>
    </row>
    <row r="248" spans="1:13" x14ac:dyDescent="0.2">
      <c r="A248">
        <v>7</v>
      </c>
      <c r="B248" s="1" t="s">
        <v>286</v>
      </c>
      <c r="C248" s="1">
        <v>26.3975641025641</v>
      </c>
      <c r="D248" s="1">
        <v>26.603185330095801</v>
      </c>
      <c r="E248" s="1">
        <v>0.92307692307692302</v>
      </c>
      <c r="F248" s="1">
        <v>282.755897435897</v>
      </c>
      <c r="G248" s="1">
        <v>23.098116442016799</v>
      </c>
      <c r="H248" s="1">
        <v>300</v>
      </c>
      <c r="I248" s="1">
        <v>100</v>
      </c>
      <c r="J248" s="1" t="s">
        <v>10</v>
      </c>
      <c r="K248" s="1">
        <f t="shared" si="9"/>
        <v>1.5849625007211563</v>
      </c>
      <c r="L248">
        <f t="shared" si="11"/>
        <v>1</v>
      </c>
      <c r="M248">
        <f t="shared" si="10"/>
        <v>7.6923076923076983E-2</v>
      </c>
    </row>
    <row r="249" spans="1:13" x14ac:dyDescent="0.2">
      <c r="A249">
        <v>7</v>
      </c>
      <c r="B249" s="1" t="s">
        <v>269</v>
      </c>
      <c r="C249" s="1">
        <v>-49.175749999999901</v>
      </c>
      <c r="D249" s="1">
        <v>24.7448023216492</v>
      </c>
      <c r="E249" s="1">
        <v>0.05</v>
      </c>
      <c r="F249" s="1">
        <v>149.03312499999899</v>
      </c>
      <c r="G249" s="1">
        <v>32.586331091185599</v>
      </c>
      <c r="H249" s="1">
        <v>300</v>
      </c>
      <c r="I249" s="1">
        <v>100</v>
      </c>
      <c r="J249" s="1" t="s">
        <v>12</v>
      </c>
      <c r="K249" s="1">
        <f t="shared" si="9"/>
        <v>1.5849625007211563</v>
      </c>
      <c r="L249">
        <f t="shared" si="11"/>
        <v>1</v>
      </c>
      <c r="M249">
        <f t="shared" si="10"/>
        <v>0.95</v>
      </c>
    </row>
    <row r="250" spans="1:13" x14ac:dyDescent="0.2">
      <c r="A250">
        <v>7</v>
      </c>
      <c r="B250" s="1" t="s">
        <v>280</v>
      </c>
      <c r="C250" s="1">
        <v>-36.679625000000001</v>
      </c>
      <c r="D250" s="1">
        <v>17.066016336842399</v>
      </c>
      <c r="E250" s="1">
        <v>2.5000000000000001E-2</v>
      </c>
      <c r="F250" s="1">
        <v>150.39587499999999</v>
      </c>
      <c r="G250" s="1">
        <v>22.771208504038</v>
      </c>
      <c r="H250" s="1">
        <v>300</v>
      </c>
      <c r="I250" s="1">
        <v>100</v>
      </c>
      <c r="J250" s="1" t="s">
        <v>14</v>
      </c>
      <c r="K250" s="1">
        <f t="shared" si="9"/>
        <v>1.5849625007211563</v>
      </c>
      <c r="L250">
        <f t="shared" si="11"/>
        <v>1</v>
      </c>
      <c r="M250">
        <f t="shared" si="10"/>
        <v>0.97499999999999998</v>
      </c>
    </row>
    <row r="251" spans="1:13" x14ac:dyDescent="0.2">
      <c r="A251">
        <v>7</v>
      </c>
      <c r="B251" s="1" t="s">
        <v>261</v>
      </c>
      <c r="C251" s="1">
        <v>-57.594625000000001</v>
      </c>
      <c r="D251" s="1">
        <v>16.042132335178302</v>
      </c>
      <c r="E251" s="1">
        <v>0</v>
      </c>
      <c r="F251" s="1">
        <v>194.77512499999901</v>
      </c>
      <c r="G251" s="1">
        <v>35.536630326810297</v>
      </c>
      <c r="H251" s="1">
        <v>300</v>
      </c>
      <c r="I251" s="1">
        <v>50</v>
      </c>
      <c r="J251" s="1" t="s">
        <v>8</v>
      </c>
      <c r="K251" s="1">
        <f t="shared" si="9"/>
        <v>2.5849625007211561</v>
      </c>
      <c r="L251">
        <f t="shared" si="11"/>
        <v>1</v>
      </c>
      <c r="M251">
        <f t="shared" si="10"/>
        <v>1</v>
      </c>
    </row>
    <row r="252" spans="1:13" x14ac:dyDescent="0.2">
      <c r="A252">
        <v>7</v>
      </c>
      <c r="B252" s="1" t="s">
        <v>282</v>
      </c>
      <c r="C252" s="1">
        <v>29.837499999999999</v>
      </c>
      <c r="D252" s="1">
        <v>20.445509011760901</v>
      </c>
      <c r="E252" s="1">
        <v>0.8</v>
      </c>
      <c r="F252" s="1">
        <v>195.73075</v>
      </c>
      <c r="G252" s="1">
        <v>43.162289436931999</v>
      </c>
      <c r="H252" s="1">
        <v>300</v>
      </c>
      <c r="I252" s="1">
        <v>50</v>
      </c>
      <c r="J252" s="1" t="s">
        <v>10</v>
      </c>
      <c r="K252" s="1">
        <f t="shared" si="9"/>
        <v>2.5849625007211561</v>
      </c>
      <c r="L252">
        <f t="shared" si="11"/>
        <v>1</v>
      </c>
      <c r="M252">
        <f t="shared" si="10"/>
        <v>0.19999999999999996</v>
      </c>
    </row>
    <row r="253" spans="1:13" x14ac:dyDescent="0.2">
      <c r="A253">
        <v>7</v>
      </c>
      <c r="B253" s="1" t="s">
        <v>267</v>
      </c>
      <c r="C253" s="1">
        <v>-50.921125000000004</v>
      </c>
      <c r="D253" s="1">
        <v>34.203126793969801</v>
      </c>
      <c r="E253" s="1">
        <v>2.5000000000000001E-2</v>
      </c>
      <c r="F253" s="1">
        <v>129.844875</v>
      </c>
      <c r="G253" s="1">
        <v>61.207072058581304</v>
      </c>
      <c r="H253" s="1">
        <v>300</v>
      </c>
      <c r="I253" s="1">
        <v>50</v>
      </c>
      <c r="J253" s="1" t="s">
        <v>12</v>
      </c>
      <c r="K253" s="1">
        <f t="shared" si="9"/>
        <v>2.5849625007211561</v>
      </c>
      <c r="L253">
        <f t="shared" si="11"/>
        <v>1</v>
      </c>
      <c r="M253">
        <f t="shared" si="10"/>
        <v>0.97499999999999998</v>
      </c>
    </row>
    <row r="254" spans="1:13" x14ac:dyDescent="0.2">
      <c r="A254">
        <v>7</v>
      </c>
      <c r="B254" s="1" t="s">
        <v>276</v>
      </c>
      <c r="C254" s="1">
        <v>-76.399124999999898</v>
      </c>
      <c r="D254" s="1">
        <v>20.879511320535599</v>
      </c>
      <c r="E254" s="1">
        <v>0</v>
      </c>
      <c r="F254" s="1">
        <v>150.670874999999</v>
      </c>
      <c r="G254" s="1">
        <v>45.855040622426401</v>
      </c>
      <c r="H254" s="1">
        <v>300</v>
      </c>
      <c r="I254" s="1">
        <v>50</v>
      </c>
      <c r="J254" s="1" t="s">
        <v>14</v>
      </c>
      <c r="K254" s="1">
        <f t="shared" si="9"/>
        <v>2.5849625007211561</v>
      </c>
      <c r="L254">
        <f t="shared" si="11"/>
        <v>1</v>
      </c>
      <c r="M254">
        <f t="shared" si="10"/>
        <v>1</v>
      </c>
    </row>
    <row r="255" spans="1:13" x14ac:dyDescent="0.2">
      <c r="A255">
        <v>7</v>
      </c>
      <c r="B255" s="1" t="s">
        <v>258</v>
      </c>
      <c r="C255" s="1">
        <v>-93.989873417721498</v>
      </c>
      <c r="D255" s="1">
        <v>23.475959019446002</v>
      </c>
      <c r="E255" s="1">
        <v>0</v>
      </c>
      <c r="F255" s="1">
        <v>345.36430379746798</v>
      </c>
      <c r="G255" s="1">
        <v>34.976575296218002</v>
      </c>
      <c r="H255" s="1">
        <v>400</v>
      </c>
      <c r="I255" s="1">
        <v>100</v>
      </c>
      <c r="J255" s="1" t="s">
        <v>8</v>
      </c>
      <c r="K255" s="1">
        <f t="shared" si="9"/>
        <v>2</v>
      </c>
      <c r="L255">
        <f t="shared" si="11"/>
        <v>1</v>
      </c>
      <c r="M255">
        <f t="shared" si="10"/>
        <v>1</v>
      </c>
    </row>
    <row r="256" spans="1:13" x14ac:dyDescent="0.2">
      <c r="A256">
        <v>7</v>
      </c>
      <c r="B256" s="1" t="s">
        <v>290</v>
      </c>
      <c r="C256" s="1">
        <v>13.164124999999901</v>
      </c>
      <c r="D256" s="1">
        <v>27.875770558576001</v>
      </c>
      <c r="E256" s="1">
        <v>0.73750000000000004</v>
      </c>
      <c r="F256" s="1">
        <v>271.88312499999898</v>
      </c>
      <c r="G256" s="1">
        <v>70.754892897836896</v>
      </c>
      <c r="H256" s="1">
        <v>400</v>
      </c>
      <c r="I256" s="1">
        <v>100</v>
      </c>
      <c r="J256" s="1" t="s">
        <v>10</v>
      </c>
      <c r="K256" s="1">
        <f t="shared" ref="K256:K319" si="12">LOG(H256/I256,2)</f>
        <v>2</v>
      </c>
      <c r="L256">
        <f t="shared" si="11"/>
        <v>1</v>
      </c>
      <c r="M256">
        <f t="shared" ref="M256:M319" si="13">1-E256</f>
        <v>0.26249999999999996</v>
      </c>
    </row>
    <row r="257" spans="1:13" x14ac:dyDescent="0.2">
      <c r="A257">
        <v>7</v>
      </c>
      <c r="B257" s="1" t="s">
        <v>265</v>
      </c>
      <c r="C257" s="1">
        <v>-61.326000000000001</v>
      </c>
      <c r="D257" s="1">
        <v>22.353356492929599</v>
      </c>
      <c r="E257" s="1">
        <v>0</v>
      </c>
      <c r="F257" s="1">
        <v>158.85425000000001</v>
      </c>
      <c r="G257" s="1">
        <v>21.940078097798501</v>
      </c>
      <c r="H257" s="1">
        <v>400</v>
      </c>
      <c r="I257" s="1">
        <v>100</v>
      </c>
      <c r="J257" s="1" t="s">
        <v>12</v>
      </c>
      <c r="K257" s="1">
        <f t="shared" si="12"/>
        <v>2</v>
      </c>
      <c r="L257">
        <f t="shared" ref="L257:L320" si="14">IF(D257&lt;H257*0.176,1,0)</f>
        <v>1</v>
      </c>
      <c r="M257">
        <f t="shared" si="13"/>
        <v>1</v>
      </c>
    </row>
    <row r="258" spans="1:13" x14ac:dyDescent="0.2">
      <c r="A258">
        <v>7</v>
      </c>
      <c r="B258" s="1" t="s">
        <v>278</v>
      </c>
      <c r="C258" s="1">
        <v>-61.943375000000003</v>
      </c>
      <c r="D258" s="1">
        <v>27.436522326260199</v>
      </c>
      <c r="E258" s="1">
        <v>1.2500000000000001E-2</v>
      </c>
      <c r="F258" s="1">
        <v>188.54825</v>
      </c>
      <c r="G258" s="1">
        <v>35.388831987471598</v>
      </c>
      <c r="H258" s="1">
        <v>400</v>
      </c>
      <c r="I258" s="1">
        <v>100</v>
      </c>
      <c r="J258" s="1" t="s">
        <v>14</v>
      </c>
      <c r="K258" s="1">
        <f t="shared" si="12"/>
        <v>2</v>
      </c>
      <c r="L258">
        <f t="shared" si="14"/>
        <v>1</v>
      </c>
      <c r="M258">
        <f t="shared" si="13"/>
        <v>0.98750000000000004</v>
      </c>
    </row>
    <row r="259" spans="1:13" x14ac:dyDescent="0.2">
      <c r="A259">
        <v>7</v>
      </c>
      <c r="B259" s="1" t="s">
        <v>254</v>
      </c>
      <c r="C259" s="1">
        <v>-97.154250000000005</v>
      </c>
      <c r="D259" s="1">
        <v>33.661158282767097</v>
      </c>
      <c r="E259" s="1">
        <v>0</v>
      </c>
      <c r="F259" s="1">
        <v>230.15074999999999</v>
      </c>
      <c r="G259" s="1">
        <v>60.0710892771015</v>
      </c>
      <c r="H259" s="1">
        <v>400</v>
      </c>
      <c r="I259" s="1">
        <v>50</v>
      </c>
      <c r="J259" s="1" t="s">
        <v>8</v>
      </c>
      <c r="K259" s="1">
        <f t="shared" si="12"/>
        <v>3</v>
      </c>
      <c r="L259">
        <f t="shared" si="14"/>
        <v>1</v>
      </c>
      <c r="M259">
        <f t="shared" si="13"/>
        <v>1</v>
      </c>
    </row>
    <row r="260" spans="1:13" x14ac:dyDescent="0.2">
      <c r="A260">
        <v>7</v>
      </c>
      <c r="B260" s="1" t="s">
        <v>291</v>
      </c>
      <c r="C260" s="1">
        <v>23.08475</v>
      </c>
      <c r="D260" s="1">
        <v>30.4335412815777</v>
      </c>
      <c r="E260" s="1">
        <v>0.5</v>
      </c>
      <c r="F260" s="1">
        <v>271.77249999999998</v>
      </c>
      <c r="G260" s="1">
        <v>64.024873477032301</v>
      </c>
      <c r="H260" s="1">
        <v>400</v>
      </c>
      <c r="I260" s="1">
        <v>50</v>
      </c>
      <c r="J260" s="1" t="s">
        <v>10</v>
      </c>
      <c r="K260" s="1">
        <f t="shared" si="12"/>
        <v>3</v>
      </c>
      <c r="L260">
        <f t="shared" si="14"/>
        <v>1</v>
      </c>
      <c r="M260">
        <f t="shared" si="13"/>
        <v>0.5</v>
      </c>
    </row>
    <row r="261" spans="1:13" x14ac:dyDescent="0.2">
      <c r="A261">
        <v>7</v>
      </c>
      <c r="B261" s="1" t="s">
        <v>264</v>
      </c>
      <c r="C261" s="1">
        <v>-99.78425</v>
      </c>
      <c r="D261" s="1">
        <v>20.648512584142701</v>
      </c>
      <c r="E261" s="1">
        <v>0</v>
      </c>
      <c r="F261" s="1">
        <v>153.18849999999901</v>
      </c>
      <c r="G261" s="1">
        <v>25.163378603637401</v>
      </c>
      <c r="H261" s="1">
        <v>400</v>
      </c>
      <c r="I261" s="1">
        <v>50</v>
      </c>
      <c r="J261" s="1" t="s">
        <v>12</v>
      </c>
      <c r="K261" s="1">
        <f t="shared" si="12"/>
        <v>3</v>
      </c>
      <c r="L261">
        <f t="shared" si="14"/>
        <v>1</v>
      </c>
      <c r="M261">
        <f t="shared" si="13"/>
        <v>1</v>
      </c>
    </row>
    <row r="262" spans="1:13" x14ac:dyDescent="0.2">
      <c r="A262">
        <v>7</v>
      </c>
      <c r="B262" s="1" t="s">
        <v>272</v>
      </c>
      <c r="C262" s="1">
        <v>-66.896249999999895</v>
      </c>
      <c r="D262" s="1">
        <v>26.9605858326094</v>
      </c>
      <c r="E262" s="1">
        <v>1.2500000000000001E-2</v>
      </c>
      <c r="F262" s="1">
        <v>130.65924999999999</v>
      </c>
      <c r="G262" s="1">
        <v>24.5870998073684</v>
      </c>
      <c r="H262" s="1">
        <v>400</v>
      </c>
      <c r="I262" s="1">
        <v>50</v>
      </c>
      <c r="J262" s="1" t="s">
        <v>14</v>
      </c>
      <c r="K262" s="1">
        <f t="shared" si="12"/>
        <v>3</v>
      </c>
      <c r="L262">
        <f t="shared" si="14"/>
        <v>1</v>
      </c>
      <c r="M262">
        <f t="shared" si="13"/>
        <v>0.98750000000000004</v>
      </c>
    </row>
    <row r="263" spans="1:13" x14ac:dyDescent="0.2">
      <c r="A263">
        <v>7</v>
      </c>
      <c r="B263" s="1" t="s">
        <v>257</v>
      </c>
      <c r="C263" s="1">
        <v>-122.63437500000001</v>
      </c>
      <c r="D263" s="1">
        <v>32.997075697845901</v>
      </c>
      <c r="E263" s="1">
        <v>0</v>
      </c>
      <c r="F263" s="1">
        <v>344.33350000000002</v>
      </c>
      <c r="G263" s="1">
        <v>82.442158497639994</v>
      </c>
      <c r="H263" s="1">
        <v>500</v>
      </c>
      <c r="I263" s="1">
        <v>100</v>
      </c>
      <c r="J263" s="1" t="s">
        <v>8</v>
      </c>
      <c r="K263" s="1">
        <f t="shared" si="12"/>
        <v>2.3219280948873622</v>
      </c>
      <c r="L263">
        <f t="shared" si="14"/>
        <v>1</v>
      </c>
      <c r="M263">
        <f t="shared" si="13"/>
        <v>1</v>
      </c>
    </row>
    <row r="264" spans="1:13" x14ac:dyDescent="0.2">
      <c r="A264">
        <v>7</v>
      </c>
      <c r="B264" s="1" t="s">
        <v>288</v>
      </c>
      <c r="C264" s="1">
        <v>8.3231249999999992</v>
      </c>
      <c r="D264" s="1">
        <v>32.993003030708998</v>
      </c>
      <c r="E264" s="1">
        <v>0.61250000000000004</v>
      </c>
      <c r="F264" s="1">
        <v>390.42537499999997</v>
      </c>
      <c r="G264" s="1">
        <v>59.675273165351904</v>
      </c>
      <c r="H264" s="1">
        <v>500</v>
      </c>
      <c r="I264" s="1">
        <v>100</v>
      </c>
      <c r="J264" s="1" t="s">
        <v>10</v>
      </c>
      <c r="K264" s="1">
        <f t="shared" si="12"/>
        <v>2.3219280948873622</v>
      </c>
      <c r="L264">
        <f t="shared" si="14"/>
        <v>1</v>
      </c>
      <c r="M264">
        <f t="shared" si="13"/>
        <v>0.38749999999999996</v>
      </c>
    </row>
    <row r="265" spans="1:13" x14ac:dyDescent="0.2">
      <c r="A265">
        <v>7</v>
      </c>
      <c r="B265" s="1" t="s">
        <v>271</v>
      </c>
      <c r="C265" s="1">
        <v>-96.167999999999907</v>
      </c>
      <c r="D265" s="1">
        <v>35.046493455123198</v>
      </c>
      <c r="E265" s="1">
        <v>1.2500000000000001E-2</v>
      </c>
      <c r="F265" s="1">
        <v>200.35237499999999</v>
      </c>
      <c r="G265" s="1">
        <v>40.298854892035997</v>
      </c>
      <c r="H265" s="1">
        <v>500</v>
      </c>
      <c r="I265" s="1">
        <v>100</v>
      </c>
      <c r="J265" s="1" t="s">
        <v>12</v>
      </c>
      <c r="K265" s="1">
        <f t="shared" si="12"/>
        <v>2.3219280948873622</v>
      </c>
      <c r="L265">
        <f t="shared" si="14"/>
        <v>1</v>
      </c>
      <c r="M265">
        <f t="shared" si="13"/>
        <v>0.98750000000000004</v>
      </c>
    </row>
    <row r="266" spans="1:13" x14ac:dyDescent="0.2">
      <c r="A266">
        <v>7</v>
      </c>
      <c r="B266" s="1" t="s">
        <v>281</v>
      </c>
      <c r="C266" s="1">
        <v>-74.896749999999898</v>
      </c>
      <c r="D266" s="1">
        <v>35.297834982297402</v>
      </c>
      <c r="E266" s="1">
        <v>2.5000000000000001E-2</v>
      </c>
      <c r="F266" s="1">
        <v>266.86250000000001</v>
      </c>
      <c r="G266" s="1">
        <v>44.250708567773202</v>
      </c>
      <c r="H266" s="1">
        <v>500</v>
      </c>
      <c r="I266" s="1">
        <v>100</v>
      </c>
      <c r="J266" s="1" t="s">
        <v>14</v>
      </c>
      <c r="K266" s="1">
        <f t="shared" si="12"/>
        <v>2.3219280948873622</v>
      </c>
      <c r="L266">
        <f t="shared" si="14"/>
        <v>1</v>
      </c>
      <c r="M266">
        <f t="shared" si="13"/>
        <v>0.97499999999999998</v>
      </c>
    </row>
    <row r="267" spans="1:13" x14ac:dyDescent="0.2">
      <c r="A267">
        <v>7</v>
      </c>
      <c r="B267" s="1" t="s">
        <v>256</v>
      </c>
      <c r="C267" s="1">
        <v>-163.55087499999999</v>
      </c>
      <c r="D267" s="1">
        <v>42.721371589455899</v>
      </c>
      <c r="E267" s="1">
        <v>0</v>
      </c>
      <c r="F267" s="1">
        <v>403.25562499999899</v>
      </c>
      <c r="G267" s="1">
        <v>85.358462407715393</v>
      </c>
      <c r="H267" s="1">
        <v>500</v>
      </c>
      <c r="I267" s="1">
        <v>50</v>
      </c>
      <c r="J267" s="1" t="s">
        <v>8</v>
      </c>
      <c r="K267" s="1">
        <f t="shared" si="12"/>
        <v>3.3219280948873626</v>
      </c>
      <c r="L267">
        <f t="shared" si="14"/>
        <v>1</v>
      </c>
      <c r="M267">
        <f t="shared" si="13"/>
        <v>1</v>
      </c>
    </row>
    <row r="268" spans="1:13" x14ac:dyDescent="0.2">
      <c r="A268">
        <v>7</v>
      </c>
      <c r="B268" s="1" t="s">
        <v>287</v>
      </c>
      <c r="C268" s="1">
        <v>-26.875499999999999</v>
      </c>
      <c r="D268" s="1">
        <v>36.707682264752101</v>
      </c>
      <c r="E268" s="1">
        <v>0.22500000000000001</v>
      </c>
      <c r="F268" s="1">
        <v>246.29325</v>
      </c>
      <c r="G268" s="1">
        <v>85.695699422068401</v>
      </c>
      <c r="H268" s="1">
        <v>500</v>
      </c>
      <c r="I268" s="1">
        <v>50</v>
      </c>
      <c r="J268" s="1" t="s">
        <v>10</v>
      </c>
      <c r="K268" s="1">
        <f t="shared" si="12"/>
        <v>3.3219280948873626</v>
      </c>
      <c r="L268">
        <f t="shared" si="14"/>
        <v>1</v>
      </c>
      <c r="M268">
        <f t="shared" si="13"/>
        <v>0.77500000000000002</v>
      </c>
    </row>
    <row r="269" spans="1:13" x14ac:dyDescent="0.2">
      <c r="A269">
        <v>7</v>
      </c>
      <c r="B269" s="1" t="s">
        <v>268</v>
      </c>
      <c r="C269" s="1">
        <v>-108.464374999999</v>
      </c>
      <c r="D269" s="1">
        <v>38.011543438926203</v>
      </c>
      <c r="E269" s="1">
        <v>0</v>
      </c>
      <c r="F269" s="1">
        <v>174.16587499999901</v>
      </c>
      <c r="G269" s="1">
        <v>30.600002846966699</v>
      </c>
      <c r="H269" s="1">
        <v>500</v>
      </c>
      <c r="I269" s="1">
        <v>50</v>
      </c>
      <c r="J269" s="1" t="s">
        <v>12</v>
      </c>
      <c r="K269" s="1">
        <f t="shared" si="12"/>
        <v>3.3219280948873626</v>
      </c>
      <c r="L269">
        <f t="shared" si="14"/>
        <v>1</v>
      </c>
      <c r="M269">
        <f t="shared" si="13"/>
        <v>1</v>
      </c>
    </row>
    <row r="270" spans="1:13" x14ac:dyDescent="0.2">
      <c r="A270">
        <v>7</v>
      </c>
      <c r="B270" s="1" t="s">
        <v>273</v>
      </c>
      <c r="C270" s="1">
        <v>-120.90062500000001</v>
      </c>
      <c r="D270" s="1">
        <v>29.118472029956699</v>
      </c>
      <c r="E270" s="1">
        <v>0</v>
      </c>
      <c r="F270" s="1">
        <v>205.87549999999899</v>
      </c>
      <c r="G270" s="1">
        <v>31.876811395589701</v>
      </c>
      <c r="H270" s="1">
        <v>500</v>
      </c>
      <c r="I270" s="1">
        <v>50</v>
      </c>
      <c r="J270" s="1" t="s">
        <v>14</v>
      </c>
      <c r="K270" s="1">
        <f t="shared" si="12"/>
        <v>3.3219280948873626</v>
      </c>
      <c r="L270">
        <f t="shared" si="14"/>
        <v>1</v>
      </c>
      <c r="M270">
        <f t="shared" si="13"/>
        <v>1</v>
      </c>
    </row>
    <row r="271" spans="1:13" x14ac:dyDescent="0.2">
      <c r="A271">
        <v>7</v>
      </c>
      <c r="B271" s="1" t="s">
        <v>255</v>
      </c>
      <c r="C271" s="1">
        <v>-79.402249999999995</v>
      </c>
      <c r="D271" s="1">
        <v>42.104476186475701</v>
      </c>
      <c r="E271" s="1">
        <v>1.2500000000000001E-2</v>
      </c>
      <c r="F271" s="1">
        <v>396.83662500000003</v>
      </c>
      <c r="G271" s="1">
        <v>77.869856795549396</v>
      </c>
      <c r="H271" s="1">
        <v>600</v>
      </c>
      <c r="I271" s="1">
        <v>100</v>
      </c>
      <c r="J271" s="1" t="s">
        <v>8</v>
      </c>
      <c r="K271" s="1">
        <f t="shared" si="12"/>
        <v>2.5849625007211561</v>
      </c>
      <c r="L271">
        <f t="shared" si="14"/>
        <v>1</v>
      </c>
      <c r="M271">
        <f t="shared" si="13"/>
        <v>0.98750000000000004</v>
      </c>
    </row>
    <row r="272" spans="1:13" x14ac:dyDescent="0.2">
      <c r="A272">
        <v>7</v>
      </c>
      <c r="B272" s="1" t="s">
        <v>283</v>
      </c>
      <c r="C272" s="1">
        <v>-27.962250000000001</v>
      </c>
      <c r="D272" s="1">
        <v>34.792166538424901</v>
      </c>
      <c r="E272" s="1">
        <v>0.26250000000000001</v>
      </c>
      <c r="F272" s="1">
        <v>394.55687499999902</v>
      </c>
      <c r="G272" s="1">
        <v>90.811842738072201</v>
      </c>
      <c r="H272" s="1">
        <v>600</v>
      </c>
      <c r="I272" s="1">
        <v>100</v>
      </c>
      <c r="J272" s="1" t="s">
        <v>10</v>
      </c>
      <c r="K272" s="1">
        <f t="shared" si="12"/>
        <v>2.5849625007211561</v>
      </c>
      <c r="L272">
        <f t="shared" si="14"/>
        <v>1</v>
      </c>
      <c r="M272">
        <f t="shared" si="13"/>
        <v>0.73750000000000004</v>
      </c>
    </row>
    <row r="273" spans="1:13" x14ac:dyDescent="0.2">
      <c r="A273">
        <v>7</v>
      </c>
      <c r="B273" s="1" t="s">
        <v>262</v>
      </c>
      <c r="C273" s="1">
        <v>-97.545249999999996</v>
      </c>
      <c r="D273" s="1">
        <v>43.477313537493302</v>
      </c>
      <c r="E273" s="1">
        <v>3.7499999999999999E-2</v>
      </c>
      <c r="F273" s="1">
        <v>201.95112499999999</v>
      </c>
      <c r="G273" s="1">
        <v>52.216638870999397</v>
      </c>
      <c r="H273" s="1">
        <v>600</v>
      </c>
      <c r="I273" s="1">
        <v>100</v>
      </c>
      <c r="J273" s="1" t="s">
        <v>12</v>
      </c>
      <c r="K273" s="1">
        <f t="shared" si="12"/>
        <v>2.5849625007211561</v>
      </c>
      <c r="L273">
        <f t="shared" si="14"/>
        <v>1</v>
      </c>
      <c r="M273">
        <f t="shared" si="13"/>
        <v>0.96250000000000002</v>
      </c>
    </row>
    <row r="274" spans="1:13" x14ac:dyDescent="0.2">
      <c r="A274">
        <v>7</v>
      </c>
      <c r="B274" s="1" t="s">
        <v>279</v>
      </c>
      <c r="C274" s="1">
        <v>-66.3129487179487</v>
      </c>
      <c r="D274" s="1">
        <v>52.201408692775601</v>
      </c>
      <c r="E274" s="1">
        <v>6.4102564102564097E-2</v>
      </c>
      <c r="F274" s="1">
        <v>303.41692307692301</v>
      </c>
      <c r="G274" s="1">
        <v>41.562049760281703</v>
      </c>
      <c r="H274" s="1">
        <v>600</v>
      </c>
      <c r="I274" s="1">
        <v>100</v>
      </c>
      <c r="J274" s="1" t="s">
        <v>14</v>
      </c>
      <c r="K274" s="1">
        <f t="shared" si="12"/>
        <v>2.5849625007211561</v>
      </c>
      <c r="L274">
        <f t="shared" si="14"/>
        <v>1</v>
      </c>
      <c r="M274">
        <f t="shared" si="13"/>
        <v>0.9358974358974359</v>
      </c>
    </row>
    <row r="275" spans="1:13" x14ac:dyDescent="0.2">
      <c r="A275">
        <v>7</v>
      </c>
      <c r="B275" s="1" t="s">
        <v>253</v>
      </c>
      <c r="C275" s="1">
        <v>-163.13762500000001</v>
      </c>
      <c r="D275" s="1">
        <v>29.783873373175801</v>
      </c>
      <c r="E275" s="1">
        <v>0</v>
      </c>
      <c r="F275" s="1">
        <v>485.87524999999903</v>
      </c>
      <c r="G275" s="1">
        <v>49.319775546300903</v>
      </c>
      <c r="H275" s="1">
        <v>600</v>
      </c>
      <c r="I275" s="1">
        <v>50</v>
      </c>
      <c r="J275" s="1" t="s">
        <v>8</v>
      </c>
      <c r="K275" s="1">
        <f t="shared" si="12"/>
        <v>3.5849625007211565</v>
      </c>
      <c r="L275">
        <f t="shared" si="14"/>
        <v>1</v>
      </c>
      <c r="M275">
        <f t="shared" si="13"/>
        <v>1</v>
      </c>
    </row>
    <row r="276" spans="1:13" x14ac:dyDescent="0.2">
      <c r="A276">
        <v>7</v>
      </c>
      <c r="B276" s="1" t="s">
        <v>285</v>
      </c>
      <c r="C276" s="1">
        <v>-42.988500000000002</v>
      </c>
      <c r="D276" s="1">
        <v>31.8268289772952</v>
      </c>
      <c r="E276" s="1">
        <v>7.4999999999999997E-2</v>
      </c>
      <c r="F276" s="1">
        <v>260.11037499999998</v>
      </c>
      <c r="G276" s="1">
        <v>92.552681841799497</v>
      </c>
      <c r="H276" s="1">
        <v>600</v>
      </c>
      <c r="I276" s="1">
        <v>50</v>
      </c>
      <c r="J276" s="1" t="s">
        <v>10</v>
      </c>
      <c r="K276" s="1">
        <f t="shared" si="12"/>
        <v>3.5849625007211565</v>
      </c>
      <c r="L276">
        <f t="shared" si="14"/>
        <v>1</v>
      </c>
      <c r="M276">
        <f t="shared" si="13"/>
        <v>0.92500000000000004</v>
      </c>
    </row>
    <row r="277" spans="1:13" x14ac:dyDescent="0.2">
      <c r="A277">
        <v>7</v>
      </c>
      <c r="B277" s="1" t="s">
        <v>266</v>
      </c>
      <c r="C277" s="1">
        <v>-95.286000000000001</v>
      </c>
      <c r="D277" s="1">
        <v>88.122846975117596</v>
      </c>
      <c r="E277" s="1">
        <v>1.2500000000000001E-2</v>
      </c>
      <c r="F277" s="1">
        <v>246.961874999999</v>
      </c>
      <c r="G277" s="1">
        <v>124.904012096226</v>
      </c>
      <c r="H277" s="1">
        <v>600</v>
      </c>
      <c r="I277" s="1">
        <v>50</v>
      </c>
      <c r="J277" s="1" t="s">
        <v>12</v>
      </c>
      <c r="K277" s="1">
        <f t="shared" si="12"/>
        <v>3.5849625007211565</v>
      </c>
      <c r="L277">
        <f t="shared" si="14"/>
        <v>1</v>
      </c>
      <c r="M277">
        <f t="shared" si="13"/>
        <v>0.98750000000000004</v>
      </c>
    </row>
    <row r="278" spans="1:13" x14ac:dyDescent="0.2">
      <c r="A278">
        <v>7</v>
      </c>
      <c r="B278" s="1" t="s">
        <v>275</v>
      </c>
      <c r="C278" s="1">
        <v>-68.462625000000003</v>
      </c>
      <c r="D278" s="1">
        <v>37.398904153188397</v>
      </c>
      <c r="E278" s="1">
        <v>3.7499999999999999E-2</v>
      </c>
      <c r="F278" s="1">
        <v>210.516999999999</v>
      </c>
      <c r="G278" s="1">
        <v>84.084629100686399</v>
      </c>
      <c r="H278" s="1">
        <v>600</v>
      </c>
      <c r="I278" s="1">
        <v>50</v>
      </c>
      <c r="J278" s="1" t="s">
        <v>14</v>
      </c>
      <c r="K278" s="1">
        <f t="shared" si="12"/>
        <v>3.5849625007211565</v>
      </c>
      <c r="L278">
        <f t="shared" si="14"/>
        <v>1</v>
      </c>
      <c r="M278">
        <f t="shared" si="13"/>
        <v>0.96250000000000002</v>
      </c>
    </row>
    <row r="279" spans="1:13" x14ac:dyDescent="0.2">
      <c r="A279">
        <v>8</v>
      </c>
      <c r="B279" s="14" t="s">
        <v>306</v>
      </c>
      <c r="C279" s="1">
        <v>23.8361249999999</v>
      </c>
      <c r="D279" s="1">
        <v>59.763560835465398</v>
      </c>
      <c r="E279" s="1">
        <v>0.51249999999999996</v>
      </c>
      <c r="F279" s="1">
        <v>169.78299999999999</v>
      </c>
      <c r="G279" s="1">
        <v>46.401406912937396</v>
      </c>
      <c r="H279" s="1">
        <v>200</v>
      </c>
      <c r="I279" s="1">
        <v>100</v>
      </c>
      <c r="J279" s="1" t="s">
        <v>8</v>
      </c>
      <c r="K279" s="1">
        <f t="shared" si="12"/>
        <v>1</v>
      </c>
      <c r="L279">
        <f t="shared" si="14"/>
        <v>0</v>
      </c>
      <c r="M279">
        <f t="shared" si="13"/>
        <v>0.48750000000000004</v>
      </c>
    </row>
    <row r="280" spans="1:13" x14ac:dyDescent="0.2">
      <c r="A280">
        <v>8</v>
      </c>
      <c r="B280" s="1" t="s">
        <v>307</v>
      </c>
      <c r="C280" s="1">
        <v>3.110125</v>
      </c>
      <c r="D280" s="1">
        <v>53.222209543896</v>
      </c>
      <c r="E280" s="1">
        <v>0.4375</v>
      </c>
      <c r="F280" s="1">
        <v>176.97874999999999</v>
      </c>
      <c r="G280" s="1">
        <v>32.270828288680399</v>
      </c>
      <c r="H280" s="1">
        <v>200</v>
      </c>
      <c r="I280" s="1">
        <v>100</v>
      </c>
      <c r="J280" s="1" t="s">
        <v>10</v>
      </c>
      <c r="K280" s="1">
        <f t="shared" si="12"/>
        <v>1</v>
      </c>
      <c r="L280">
        <f t="shared" si="14"/>
        <v>0</v>
      </c>
      <c r="M280">
        <f t="shared" si="13"/>
        <v>0.5625</v>
      </c>
    </row>
    <row r="281" spans="1:13" x14ac:dyDescent="0.2">
      <c r="A281">
        <v>8</v>
      </c>
      <c r="B281" s="1" t="s">
        <v>308</v>
      </c>
      <c r="C281" s="1">
        <v>12.368124999999999</v>
      </c>
      <c r="D281" s="1">
        <v>43.839066456009</v>
      </c>
      <c r="E281" s="1">
        <v>0.6</v>
      </c>
      <c r="F281" s="1">
        <v>138.87375</v>
      </c>
      <c r="G281" s="1">
        <v>45.383563554854298</v>
      </c>
      <c r="H281" s="1">
        <v>200</v>
      </c>
      <c r="I281" s="1">
        <v>100</v>
      </c>
      <c r="J281" s="1" t="s">
        <v>12</v>
      </c>
      <c r="K281" s="1">
        <f t="shared" si="12"/>
        <v>1</v>
      </c>
      <c r="L281">
        <f t="shared" si="14"/>
        <v>0</v>
      </c>
      <c r="M281">
        <f t="shared" si="13"/>
        <v>0.4</v>
      </c>
    </row>
    <row r="282" spans="1:13" x14ac:dyDescent="0.2">
      <c r="A282">
        <v>8</v>
      </c>
      <c r="B282" s="1" t="s">
        <v>309</v>
      </c>
      <c r="C282" s="1">
        <v>-0.84787499999999905</v>
      </c>
      <c r="D282" s="1">
        <v>51.080535962677303</v>
      </c>
      <c r="E282" s="1">
        <v>0.41249999999999998</v>
      </c>
      <c r="F282" s="1">
        <v>163.824625</v>
      </c>
      <c r="G282" s="1">
        <v>44.120725768728803</v>
      </c>
      <c r="H282" s="1">
        <v>200</v>
      </c>
      <c r="I282" s="1">
        <v>100</v>
      </c>
      <c r="J282" s="1" t="s">
        <v>14</v>
      </c>
      <c r="K282" s="1">
        <f t="shared" si="12"/>
        <v>1</v>
      </c>
      <c r="L282">
        <f t="shared" si="14"/>
        <v>0</v>
      </c>
      <c r="M282">
        <f t="shared" si="13"/>
        <v>0.58750000000000002</v>
      </c>
    </row>
    <row r="283" spans="1:13" x14ac:dyDescent="0.2">
      <c r="A283">
        <v>8</v>
      </c>
      <c r="B283" s="1" t="s">
        <v>302</v>
      </c>
      <c r="C283" s="1">
        <v>4.3582051282051202</v>
      </c>
      <c r="D283" s="1">
        <v>56.715303699279502</v>
      </c>
      <c r="E283" s="1">
        <v>0.41025641025641002</v>
      </c>
      <c r="F283" s="1">
        <v>144.955256410256</v>
      </c>
      <c r="G283" s="1">
        <v>51.297353151199403</v>
      </c>
      <c r="H283" s="1">
        <v>200</v>
      </c>
      <c r="I283" s="1">
        <v>50</v>
      </c>
      <c r="J283" s="1" t="s">
        <v>8</v>
      </c>
      <c r="K283" s="1">
        <f t="shared" si="12"/>
        <v>2</v>
      </c>
      <c r="L283">
        <f t="shared" si="14"/>
        <v>0</v>
      </c>
      <c r="M283">
        <f t="shared" si="13"/>
        <v>0.58974358974358998</v>
      </c>
    </row>
    <row r="284" spans="1:13" x14ac:dyDescent="0.2">
      <c r="A284">
        <v>8</v>
      </c>
      <c r="B284" s="1" t="s">
        <v>303</v>
      </c>
      <c r="C284" s="1">
        <v>-2.2370886075949299</v>
      </c>
      <c r="D284" s="1">
        <v>53.908535811093401</v>
      </c>
      <c r="E284" s="1">
        <v>0.316455696202531</v>
      </c>
      <c r="F284" s="1">
        <v>151.195696202531</v>
      </c>
      <c r="G284" s="1">
        <v>45.207721802710303</v>
      </c>
      <c r="H284" s="1">
        <v>200</v>
      </c>
      <c r="I284" s="1">
        <v>50</v>
      </c>
      <c r="J284" s="1" t="s">
        <v>10</v>
      </c>
      <c r="K284" s="1">
        <f t="shared" si="12"/>
        <v>2</v>
      </c>
      <c r="L284">
        <f t="shared" si="14"/>
        <v>0</v>
      </c>
      <c r="M284">
        <f t="shared" si="13"/>
        <v>0.683544303797469</v>
      </c>
    </row>
    <row r="285" spans="1:13" x14ac:dyDescent="0.2">
      <c r="A285">
        <v>8</v>
      </c>
      <c r="B285" s="1" t="s">
        <v>304</v>
      </c>
      <c r="C285" s="1">
        <v>-17.37575</v>
      </c>
      <c r="D285" s="1">
        <v>49.557695637887498</v>
      </c>
      <c r="E285" s="1">
        <v>0.23749999999999999</v>
      </c>
      <c r="F285" s="1">
        <v>122.059749999999</v>
      </c>
      <c r="G285" s="1">
        <v>45.869347743754702</v>
      </c>
      <c r="H285" s="1">
        <v>200</v>
      </c>
      <c r="I285" s="1">
        <v>50</v>
      </c>
      <c r="J285" s="1" t="s">
        <v>12</v>
      </c>
      <c r="K285" s="1">
        <f t="shared" si="12"/>
        <v>2</v>
      </c>
      <c r="L285">
        <f t="shared" si="14"/>
        <v>0</v>
      </c>
      <c r="M285">
        <f t="shared" si="13"/>
        <v>0.76249999999999996</v>
      </c>
    </row>
    <row r="286" spans="1:13" x14ac:dyDescent="0.2">
      <c r="A286">
        <v>8</v>
      </c>
      <c r="B286" s="1" t="s">
        <v>305</v>
      </c>
      <c r="C286" s="1">
        <v>15.2392405063291</v>
      </c>
      <c r="D286" s="1">
        <v>48.3550540804099</v>
      </c>
      <c r="E286" s="1">
        <v>0.367088607594936</v>
      </c>
      <c r="F286" s="1">
        <v>94.648860759493601</v>
      </c>
      <c r="G286" s="1">
        <v>44.372744370907697</v>
      </c>
      <c r="H286" s="1">
        <v>200</v>
      </c>
      <c r="I286" s="1">
        <v>50</v>
      </c>
      <c r="J286" s="1" t="s">
        <v>14</v>
      </c>
      <c r="K286" s="1">
        <f t="shared" si="12"/>
        <v>2</v>
      </c>
      <c r="L286">
        <f t="shared" si="14"/>
        <v>0</v>
      </c>
      <c r="M286">
        <f t="shared" si="13"/>
        <v>0.632911392405064</v>
      </c>
    </row>
    <row r="287" spans="1:13" x14ac:dyDescent="0.2">
      <c r="A287">
        <v>8</v>
      </c>
      <c r="B287" s="1" t="s">
        <v>314</v>
      </c>
      <c r="C287" s="1">
        <v>18.619250000000001</v>
      </c>
      <c r="D287" s="1">
        <v>33.2475283959199</v>
      </c>
      <c r="E287" s="1">
        <v>0.67500000000000004</v>
      </c>
      <c r="F287" s="1">
        <v>177.664625</v>
      </c>
      <c r="G287" s="1">
        <v>34.291052803309697</v>
      </c>
      <c r="H287" s="1">
        <v>300</v>
      </c>
      <c r="I287" s="1">
        <v>100</v>
      </c>
      <c r="J287" s="1" t="s">
        <v>8</v>
      </c>
      <c r="K287" s="1">
        <f t="shared" si="12"/>
        <v>1.5849625007211563</v>
      </c>
      <c r="L287">
        <f t="shared" si="14"/>
        <v>1</v>
      </c>
      <c r="M287">
        <f t="shared" si="13"/>
        <v>0.32499999999999996</v>
      </c>
    </row>
    <row r="288" spans="1:13" x14ac:dyDescent="0.2">
      <c r="A288">
        <v>8</v>
      </c>
      <c r="B288" s="1" t="s">
        <v>315</v>
      </c>
      <c r="C288" s="1">
        <v>8.3393750000000004</v>
      </c>
      <c r="D288" s="1">
        <v>20.6708451897684</v>
      </c>
      <c r="E288" s="1">
        <v>0.73750000000000004</v>
      </c>
      <c r="F288" s="1">
        <v>212.11025000000001</v>
      </c>
      <c r="G288" s="1">
        <v>20.538691473350902</v>
      </c>
      <c r="H288" s="1">
        <v>300</v>
      </c>
      <c r="I288" s="1">
        <v>100</v>
      </c>
      <c r="J288" s="1" t="s">
        <v>10</v>
      </c>
      <c r="K288" s="1">
        <f t="shared" si="12"/>
        <v>1.5849625007211563</v>
      </c>
      <c r="L288">
        <f t="shared" si="14"/>
        <v>1</v>
      </c>
      <c r="M288">
        <f t="shared" si="13"/>
        <v>0.26249999999999996</v>
      </c>
    </row>
    <row r="289" spans="1:13" x14ac:dyDescent="0.2">
      <c r="A289">
        <v>8</v>
      </c>
      <c r="B289" s="1" t="s">
        <v>316</v>
      </c>
      <c r="C289" s="1">
        <v>-12.317375</v>
      </c>
      <c r="D289" s="1">
        <v>29.646716628648299</v>
      </c>
      <c r="E289" s="1">
        <v>0.38750000000000001</v>
      </c>
      <c r="F289" s="1">
        <v>115.240999999999</v>
      </c>
      <c r="G289" s="1">
        <v>27.3927312712697</v>
      </c>
      <c r="H289" s="1">
        <v>300</v>
      </c>
      <c r="I289" s="1">
        <v>100</v>
      </c>
      <c r="J289" s="1" t="s">
        <v>12</v>
      </c>
      <c r="K289" s="1">
        <f t="shared" si="12"/>
        <v>1.5849625007211563</v>
      </c>
      <c r="L289">
        <f t="shared" si="14"/>
        <v>1</v>
      </c>
      <c r="M289">
        <f t="shared" si="13"/>
        <v>0.61250000000000004</v>
      </c>
    </row>
    <row r="290" spans="1:13" x14ac:dyDescent="0.2">
      <c r="A290">
        <v>8</v>
      </c>
      <c r="B290" s="1" t="s">
        <v>317</v>
      </c>
      <c r="C290" s="1">
        <v>-22.460374999999999</v>
      </c>
      <c r="D290" s="1">
        <v>57.655343062108003</v>
      </c>
      <c r="E290" s="1">
        <v>0.3125</v>
      </c>
      <c r="F290" s="1">
        <v>212.6465</v>
      </c>
      <c r="G290" s="1">
        <v>73.317667227960797</v>
      </c>
      <c r="H290" s="1">
        <v>300</v>
      </c>
      <c r="I290" s="1">
        <v>100</v>
      </c>
      <c r="J290" s="1" t="s">
        <v>14</v>
      </c>
      <c r="K290" s="1">
        <f t="shared" si="12"/>
        <v>1.5849625007211563</v>
      </c>
      <c r="L290">
        <f t="shared" si="14"/>
        <v>0</v>
      </c>
      <c r="M290">
        <f t="shared" si="13"/>
        <v>0.6875</v>
      </c>
    </row>
    <row r="291" spans="1:13" x14ac:dyDescent="0.2">
      <c r="A291">
        <v>8</v>
      </c>
      <c r="B291" s="1" t="s">
        <v>310</v>
      </c>
      <c r="C291" s="1">
        <v>13.7116249999999</v>
      </c>
      <c r="D291" s="1">
        <v>31.3512162221719</v>
      </c>
      <c r="E291" s="1">
        <v>0.48749999999999999</v>
      </c>
      <c r="F291" s="1">
        <v>171.682875</v>
      </c>
      <c r="G291" s="1">
        <v>37.777056866362301</v>
      </c>
      <c r="H291" s="1">
        <v>300</v>
      </c>
      <c r="I291" s="1">
        <v>50</v>
      </c>
      <c r="J291" s="1" t="s">
        <v>8</v>
      </c>
      <c r="K291" s="1">
        <f t="shared" si="12"/>
        <v>2.5849625007211561</v>
      </c>
      <c r="L291">
        <f t="shared" si="14"/>
        <v>1</v>
      </c>
      <c r="M291">
        <f t="shared" si="13"/>
        <v>0.51249999999999996</v>
      </c>
    </row>
    <row r="292" spans="1:13" x14ac:dyDescent="0.2">
      <c r="A292">
        <v>8</v>
      </c>
      <c r="B292" s="1" t="s">
        <v>311</v>
      </c>
      <c r="C292" s="1">
        <v>17.4187341772151</v>
      </c>
      <c r="D292" s="1">
        <v>26.582486780980101</v>
      </c>
      <c r="E292" s="1">
        <v>0.658227848101265</v>
      </c>
      <c r="F292" s="1">
        <v>182.12962025316401</v>
      </c>
      <c r="G292" s="1">
        <v>22.4836135234303</v>
      </c>
      <c r="H292" s="1">
        <v>300</v>
      </c>
      <c r="I292" s="1">
        <v>50</v>
      </c>
      <c r="J292" s="1" t="s">
        <v>10</v>
      </c>
      <c r="K292" s="1">
        <f t="shared" si="12"/>
        <v>2.5849625007211561</v>
      </c>
      <c r="L292">
        <f t="shared" si="14"/>
        <v>1</v>
      </c>
      <c r="M292">
        <f t="shared" si="13"/>
        <v>0.341772151898735</v>
      </c>
    </row>
    <row r="293" spans="1:13" x14ac:dyDescent="0.2">
      <c r="A293">
        <v>8</v>
      </c>
      <c r="B293" s="1" t="s">
        <v>312</v>
      </c>
      <c r="C293" s="1">
        <v>4.2651249999999896</v>
      </c>
      <c r="D293" s="1">
        <v>43.364096237375598</v>
      </c>
      <c r="E293" s="1">
        <v>0.45</v>
      </c>
      <c r="F293" s="1">
        <v>136.21212499999999</v>
      </c>
      <c r="G293" s="1">
        <v>53.5272960202023</v>
      </c>
      <c r="H293" s="1">
        <v>300</v>
      </c>
      <c r="I293" s="1">
        <v>50</v>
      </c>
      <c r="J293" s="1" t="s">
        <v>12</v>
      </c>
      <c r="K293" s="1">
        <f t="shared" si="12"/>
        <v>2.5849625007211561</v>
      </c>
      <c r="L293">
        <f t="shared" si="14"/>
        <v>1</v>
      </c>
      <c r="M293">
        <f t="shared" si="13"/>
        <v>0.55000000000000004</v>
      </c>
    </row>
    <row r="294" spans="1:13" x14ac:dyDescent="0.2">
      <c r="A294">
        <v>8</v>
      </c>
      <c r="B294" s="1" t="s">
        <v>313</v>
      </c>
      <c r="C294" s="1">
        <v>0.67049999999999799</v>
      </c>
      <c r="D294" s="1">
        <v>28.5547874226021</v>
      </c>
      <c r="E294" s="1">
        <v>0.51249999999999996</v>
      </c>
      <c r="F294" s="1">
        <v>106.676125</v>
      </c>
      <c r="G294" s="1">
        <v>23.8008267972853</v>
      </c>
      <c r="H294" s="1">
        <v>300</v>
      </c>
      <c r="I294" s="1">
        <v>50</v>
      </c>
      <c r="J294" s="1" t="s">
        <v>14</v>
      </c>
      <c r="K294" s="1">
        <f t="shared" si="12"/>
        <v>2.5849625007211561</v>
      </c>
      <c r="L294">
        <f t="shared" si="14"/>
        <v>1</v>
      </c>
      <c r="M294">
        <f t="shared" si="13"/>
        <v>0.48750000000000004</v>
      </c>
    </row>
    <row r="295" spans="1:13" x14ac:dyDescent="0.2">
      <c r="A295">
        <v>8</v>
      </c>
      <c r="B295" s="1" t="s">
        <v>322</v>
      </c>
      <c r="C295" s="1">
        <v>-11.753625</v>
      </c>
      <c r="D295" s="1">
        <v>41.606429318187999</v>
      </c>
      <c r="E295" s="1">
        <v>0.41249999999999998</v>
      </c>
      <c r="F295" s="1">
        <v>261.27525000000003</v>
      </c>
      <c r="G295" s="1">
        <v>41.120351469041402</v>
      </c>
      <c r="H295" s="1">
        <v>400</v>
      </c>
      <c r="I295" s="1">
        <v>100</v>
      </c>
      <c r="J295" s="1" t="s">
        <v>8</v>
      </c>
      <c r="K295" s="1">
        <f t="shared" si="12"/>
        <v>2</v>
      </c>
      <c r="L295">
        <f t="shared" si="14"/>
        <v>1</v>
      </c>
      <c r="M295">
        <f t="shared" si="13"/>
        <v>0.58750000000000002</v>
      </c>
    </row>
    <row r="296" spans="1:13" x14ac:dyDescent="0.2">
      <c r="A296">
        <v>8</v>
      </c>
      <c r="B296" s="1" t="s">
        <v>323</v>
      </c>
      <c r="C296" s="1">
        <v>19.7993670886075</v>
      </c>
      <c r="D296" s="1">
        <v>39.870032600932497</v>
      </c>
      <c r="E296" s="1">
        <v>0.632911392405063</v>
      </c>
      <c r="F296" s="1">
        <v>261.99898734177202</v>
      </c>
      <c r="G296" s="1">
        <v>50.537414279051603</v>
      </c>
      <c r="H296" s="1">
        <v>400</v>
      </c>
      <c r="I296" s="1">
        <v>100</v>
      </c>
      <c r="J296" s="1" t="s">
        <v>10</v>
      </c>
      <c r="K296" s="1">
        <f t="shared" si="12"/>
        <v>2</v>
      </c>
      <c r="L296">
        <f t="shared" si="14"/>
        <v>1</v>
      </c>
      <c r="M296">
        <f t="shared" si="13"/>
        <v>0.367088607594937</v>
      </c>
    </row>
    <row r="297" spans="1:13" x14ac:dyDescent="0.2">
      <c r="A297">
        <v>8</v>
      </c>
      <c r="B297" s="1" t="s">
        <v>324</v>
      </c>
      <c r="C297" s="1">
        <v>-12.733000000000001</v>
      </c>
      <c r="D297" s="1">
        <v>22.120849294274301</v>
      </c>
      <c r="E297" s="1">
        <v>0.3125</v>
      </c>
      <c r="F297" s="1">
        <v>134.723874999999</v>
      </c>
      <c r="G297" s="1">
        <v>20.961657168133701</v>
      </c>
      <c r="H297" s="1">
        <v>400</v>
      </c>
      <c r="I297" s="1">
        <v>100</v>
      </c>
      <c r="J297" s="1" t="s">
        <v>12</v>
      </c>
      <c r="K297" s="1">
        <f t="shared" si="12"/>
        <v>2</v>
      </c>
      <c r="L297">
        <f t="shared" si="14"/>
        <v>1</v>
      </c>
      <c r="M297">
        <f t="shared" si="13"/>
        <v>0.6875</v>
      </c>
    </row>
    <row r="298" spans="1:13" x14ac:dyDescent="0.2">
      <c r="A298">
        <v>8</v>
      </c>
      <c r="B298" s="1" t="s">
        <v>325</v>
      </c>
      <c r="C298" s="1">
        <v>20.460749999999901</v>
      </c>
      <c r="D298" s="1">
        <v>32.9561564345343</v>
      </c>
      <c r="E298" s="1">
        <v>0.75</v>
      </c>
      <c r="F298" s="1">
        <v>124.45912499999901</v>
      </c>
      <c r="G298" s="1">
        <v>36.144423297161197</v>
      </c>
      <c r="H298" s="1">
        <v>400</v>
      </c>
      <c r="I298" s="1">
        <v>100</v>
      </c>
      <c r="J298" s="1" t="s">
        <v>14</v>
      </c>
      <c r="K298" s="1">
        <f t="shared" si="12"/>
        <v>2</v>
      </c>
      <c r="L298">
        <f t="shared" si="14"/>
        <v>1</v>
      </c>
      <c r="M298">
        <f t="shared" si="13"/>
        <v>0.25</v>
      </c>
    </row>
    <row r="299" spans="1:13" x14ac:dyDescent="0.2">
      <c r="A299">
        <v>8</v>
      </c>
      <c r="B299" s="1" t="s">
        <v>318</v>
      </c>
      <c r="C299" s="1">
        <v>4.3963749999999999</v>
      </c>
      <c r="D299" s="1">
        <v>25.086324374235701</v>
      </c>
      <c r="E299" s="1">
        <v>0.6</v>
      </c>
      <c r="F299" s="1">
        <v>221.53562499999899</v>
      </c>
      <c r="G299" s="1">
        <v>25.5575481435401</v>
      </c>
      <c r="H299" s="1">
        <v>400</v>
      </c>
      <c r="I299" s="1">
        <v>50</v>
      </c>
      <c r="J299" s="1" t="s">
        <v>8</v>
      </c>
      <c r="K299" s="1">
        <f t="shared" si="12"/>
        <v>3</v>
      </c>
      <c r="L299">
        <f t="shared" si="14"/>
        <v>1</v>
      </c>
      <c r="M299">
        <f t="shared" si="13"/>
        <v>0.4</v>
      </c>
    </row>
    <row r="300" spans="1:13" x14ac:dyDescent="0.2">
      <c r="A300">
        <v>8</v>
      </c>
      <c r="B300" s="1" t="s">
        <v>319</v>
      </c>
      <c r="C300" s="1">
        <v>7.9816250000000002</v>
      </c>
      <c r="D300" s="1">
        <v>28.183298265273599</v>
      </c>
      <c r="E300" s="1">
        <v>0.63749999999999996</v>
      </c>
      <c r="F300" s="1">
        <v>238.50412499999999</v>
      </c>
      <c r="G300" s="1">
        <v>27.552934494067401</v>
      </c>
      <c r="H300" s="1">
        <v>400</v>
      </c>
      <c r="I300" s="1">
        <v>50</v>
      </c>
      <c r="J300" s="1" t="s">
        <v>10</v>
      </c>
      <c r="K300" s="1">
        <f t="shared" si="12"/>
        <v>3</v>
      </c>
      <c r="L300">
        <f t="shared" si="14"/>
        <v>1</v>
      </c>
      <c r="M300">
        <f t="shared" si="13"/>
        <v>0.36250000000000004</v>
      </c>
    </row>
    <row r="301" spans="1:13" x14ac:dyDescent="0.2">
      <c r="A301">
        <v>8</v>
      </c>
      <c r="B301" s="1" t="s">
        <v>320</v>
      </c>
      <c r="C301" s="1">
        <v>-1.72275</v>
      </c>
      <c r="D301" s="1">
        <v>27.250834802579899</v>
      </c>
      <c r="E301" s="1">
        <v>0.48749999999999999</v>
      </c>
      <c r="F301" s="1">
        <v>133.97</v>
      </c>
      <c r="G301" s="1">
        <v>17.434742756920699</v>
      </c>
      <c r="H301" s="1">
        <v>400</v>
      </c>
      <c r="I301" s="1">
        <v>50</v>
      </c>
      <c r="J301" s="1" t="s">
        <v>12</v>
      </c>
      <c r="K301" s="1">
        <f t="shared" si="12"/>
        <v>3</v>
      </c>
      <c r="L301">
        <f t="shared" si="14"/>
        <v>1</v>
      </c>
      <c r="M301">
        <f t="shared" si="13"/>
        <v>0.51249999999999996</v>
      </c>
    </row>
    <row r="302" spans="1:13" x14ac:dyDescent="0.2">
      <c r="A302">
        <v>8</v>
      </c>
      <c r="B302" s="1" t="s">
        <v>321</v>
      </c>
      <c r="C302" s="1">
        <v>-21.482624999999999</v>
      </c>
      <c r="D302" s="1">
        <v>44.7364466554885</v>
      </c>
      <c r="E302" s="1">
        <v>0.3</v>
      </c>
      <c r="F302" s="1">
        <v>157.54</v>
      </c>
      <c r="G302" s="1">
        <v>56.708607195028101</v>
      </c>
      <c r="H302" s="1">
        <v>400</v>
      </c>
      <c r="I302" s="1">
        <v>50</v>
      </c>
      <c r="J302" s="1" t="s">
        <v>14</v>
      </c>
      <c r="K302" s="1">
        <f t="shared" si="12"/>
        <v>3</v>
      </c>
      <c r="L302">
        <f t="shared" si="14"/>
        <v>1</v>
      </c>
      <c r="M302">
        <f t="shared" si="13"/>
        <v>0.7</v>
      </c>
    </row>
    <row r="303" spans="1:13" x14ac:dyDescent="0.2">
      <c r="A303">
        <v>8</v>
      </c>
      <c r="B303" s="1" t="s">
        <v>330</v>
      </c>
      <c r="C303" s="1">
        <v>-22.5691249999999</v>
      </c>
      <c r="D303" s="1">
        <v>37.682057839034897</v>
      </c>
      <c r="E303" s="1">
        <v>0.33750000000000002</v>
      </c>
      <c r="F303" s="1">
        <v>318.09550000000002</v>
      </c>
      <c r="G303" s="1">
        <v>46.959717921320603</v>
      </c>
      <c r="H303" s="1">
        <v>500</v>
      </c>
      <c r="I303" s="1">
        <v>100</v>
      </c>
      <c r="J303" s="1" t="s">
        <v>8</v>
      </c>
      <c r="K303" s="1">
        <f t="shared" si="12"/>
        <v>2.3219280948873622</v>
      </c>
      <c r="L303">
        <f t="shared" si="14"/>
        <v>1</v>
      </c>
      <c r="M303">
        <f t="shared" si="13"/>
        <v>0.66249999999999998</v>
      </c>
    </row>
    <row r="304" spans="1:13" x14ac:dyDescent="0.2">
      <c r="A304">
        <v>8</v>
      </c>
      <c r="B304" s="1" t="s">
        <v>331</v>
      </c>
      <c r="C304" s="1">
        <v>53.143999999999998</v>
      </c>
      <c r="D304" s="1">
        <v>35.391717378505298</v>
      </c>
      <c r="E304" s="1">
        <v>0.86250000000000004</v>
      </c>
      <c r="F304" s="1">
        <v>300.84799999999899</v>
      </c>
      <c r="G304" s="1">
        <v>82.738687631603099</v>
      </c>
      <c r="H304" s="1">
        <v>500</v>
      </c>
      <c r="I304" s="1">
        <v>100</v>
      </c>
      <c r="J304" s="1" t="s">
        <v>10</v>
      </c>
      <c r="K304" s="1">
        <f t="shared" si="12"/>
        <v>2.3219280948873622</v>
      </c>
      <c r="L304">
        <f t="shared" si="14"/>
        <v>1</v>
      </c>
      <c r="M304">
        <f t="shared" si="13"/>
        <v>0.13749999999999996</v>
      </c>
    </row>
    <row r="305" spans="1:13" x14ac:dyDescent="0.2">
      <c r="A305">
        <v>8</v>
      </c>
      <c r="B305" s="1" t="s">
        <v>332</v>
      </c>
      <c r="C305" s="1">
        <v>-15.019</v>
      </c>
      <c r="D305" s="1">
        <v>40.682743995458303</v>
      </c>
      <c r="E305" s="1">
        <v>0.28749999999999998</v>
      </c>
      <c r="F305" s="1">
        <v>143.57724999999999</v>
      </c>
      <c r="G305" s="1">
        <v>27.040838604553301</v>
      </c>
      <c r="H305" s="1">
        <v>500</v>
      </c>
      <c r="I305" s="1">
        <v>100</v>
      </c>
      <c r="J305" s="1" t="s">
        <v>12</v>
      </c>
      <c r="K305" s="1">
        <f t="shared" si="12"/>
        <v>2.3219280948873622</v>
      </c>
      <c r="L305">
        <f t="shared" si="14"/>
        <v>1</v>
      </c>
      <c r="M305">
        <f t="shared" si="13"/>
        <v>0.71250000000000002</v>
      </c>
    </row>
    <row r="306" spans="1:13" x14ac:dyDescent="0.2">
      <c r="A306">
        <v>8</v>
      </c>
      <c r="B306" s="1" t="s">
        <v>333</v>
      </c>
      <c r="C306" s="1">
        <v>-40.113749999999897</v>
      </c>
      <c r="D306" s="1">
        <v>57.835264315445897</v>
      </c>
      <c r="E306" s="1">
        <v>0.22500000000000001</v>
      </c>
      <c r="F306" s="1">
        <v>220.72649999999899</v>
      </c>
      <c r="G306" s="1">
        <v>91.432050659219001</v>
      </c>
      <c r="H306" s="1">
        <v>500</v>
      </c>
      <c r="I306" s="1">
        <v>100</v>
      </c>
      <c r="J306" s="1" t="s">
        <v>14</v>
      </c>
      <c r="K306" s="1">
        <f t="shared" si="12"/>
        <v>2.3219280948873622</v>
      </c>
      <c r="L306">
        <f t="shared" si="14"/>
        <v>1</v>
      </c>
      <c r="M306">
        <f t="shared" si="13"/>
        <v>0.77500000000000002</v>
      </c>
    </row>
    <row r="307" spans="1:13" x14ac:dyDescent="0.2">
      <c r="A307">
        <v>8</v>
      </c>
      <c r="B307" s="1" t="s">
        <v>326</v>
      </c>
      <c r="C307" s="1">
        <v>-2.2112500000000002</v>
      </c>
      <c r="D307" s="1">
        <v>58.975530760116897</v>
      </c>
      <c r="E307" s="1">
        <v>0.25</v>
      </c>
      <c r="F307" s="1">
        <v>299.18987499999901</v>
      </c>
      <c r="G307" s="1">
        <v>59.614195069080402</v>
      </c>
      <c r="H307" s="1">
        <v>500</v>
      </c>
      <c r="I307" s="1">
        <v>50</v>
      </c>
      <c r="J307" s="1" t="s">
        <v>8</v>
      </c>
      <c r="K307" s="1">
        <f t="shared" si="12"/>
        <v>3.3219280948873626</v>
      </c>
      <c r="L307">
        <f t="shared" si="14"/>
        <v>1</v>
      </c>
      <c r="M307">
        <f t="shared" si="13"/>
        <v>0.75</v>
      </c>
    </row>
    <row r="308" spans="1:13" x14ac:dyDescent="0.2">
      <c r="A308">
        <v>8</v>
      </c>
      <c r="B308" s="1" t="s">
        <v>327</v>
      </c>
      <c r="C308" s="1">
        <v>23.133749999999999</v>
      </c>
      <c r="D308" s="1">
        <v>34.6407968071968</v>
      </c>
      <c r="E308" s="1">
        <v>0.55000000000000004</v>
      </c>
      <c r="F308" s="1">
        <v>350.34974999999901</v>
      </c>
      <c r="G308" s="1">
        <v>36.8857007177239</v>
      </c>
      <c r="H308" s="1">
        <v>500</v>
      </c>
      <c r="I308" s="1">
        <v>50</v>
      </c>
      <c r="J308" s="1" t="s">
        <v>10</v>
      </c>
      <c r="K308" s="1">
        <f t="shared" si="12"/>
        <v>3.3219280948873626</v>
      </c>
      <c r="L308">
        <f t="shared" si="14"/>
        <v>1</v>
      </c>
      <c r="M308">
        <f t="shared" si="13"/>
        <v>0.44999999999999996</v>
      </c>
    </row>
    <row r="309" spans="1:13" x14ac:dyDescent="0.2">
      <c r="A309">
        <v>8</v>
      </c>
      <c r="B309" s="1" t="s">
        <v>328</v>
      </c>
      <c r="C309" s="1">
        <v>-22.477594936708801</v>
      </c>
      <c r="D309" s="1">
        <v>55.3025977418826</v>
      </c>
      <c r="E309" s="1">
        <v>0.164556962025316</v>
      </c>
      <c r="F309" s="1">
        <v>143.22354430379701</v>
      </c>
      <c r="G309" s="1">
        <v>53.702751668838999</v>
      </c>
      <c r="H309" s="1">
        <v>500</v>
      </c>
      <c r="I309" s="1">
        <v>50</v>
      </c>
      <c r="J309" s="1" t="s">
        <v>12</v>
      </c>
      <c r="K309" s="1">
        <f t="shared" si="12"/>
        <v>3.3219280948873626</v>
      </c>
      <c r="L309">
        <f t="shared" si="14"/>
        <v>1</v>
      </c>
      <c r="M309">
        <f t="shared" si="13"/>
        <v>0.835443037974684</v>
      </c>
    </row>
    <row r="310" spans="1:13" x14ac:dyDescent="0.2">
      <c r="A310">
        <v>8</v>
      </c>
      <c r="B310" s="1" t="s">
        <v>329</v>
      </c>
      <c r="C310" s="1">
        <v>-33.454177215189802</v>
      </c>
      <c r="D310" s="1">
        <v>78.423756743676705</v>
      </c>
      <c r="E310" s="1">
        <v>0.215189873417721</v>
      </c>
      <c r="F310" s="1">
        <v>210.48278481012599</v>
      </c>
      <c r="G310" s="1">
        <v>98.754909994091093</v>
      </c>
      <c r="H310" s="1">
        <v>500</v>
      </c>
      <c r="I310" s="1">
        <v>50</v>
      </c>
      <c r="J310" s="1" t="s">
        <v>14</v>
      </c>
      <c r="K310" s="1">
        <f t="shared" si="12"/>
        <v>3.3219280948873626</v>
      </c>
      <c r="L310">
        <f t="shared" si="14"/>
        <v>1</v>
      </c>
      <c r="M310">
        <f t="shared" si="13"/>
        <v>0.784810126582279</v>
      </c>
    </row>
    <row r="311" spans="1:13" x14ac:dyDescent="0.2">
      <c r="A311">
        <v>8</v>
      </c>
      <c r="B311" s="1" t="s">
        <v>338</v>
      </c>
      <c r="C311" s="1">
        <v>49.421168831168799</v>
      </c>
      <c r="D311" s="1">
        <v>124.822742609909</v>
      </c>
      <c r="E311" s="1">
        <v>0.23376623376623301</v>
      </c>
      <c r="F311" s="1">
        <v>385.54870129870102</v>
      </c>
      <c r="G311" s="1">
        <v>134.43108988691301</v>
      </c>
      <c r="H311" s="1">
        <v>600</v>
      </c>
      <c r="I311" s="1">
        <v>100</v>
      </c>
      <c r="J311" s="1" t="s">
        <v>8</v>
      </c>
      <c r="K311" s="1">
        <f t="shared" si="12"/>
        <v>2.5849625007211561</v>
      </c>
      <c r="L311">
        <f t="shared" si="14"/>
        <v>0</v>
      </c>
      <c r="M311">
        <f t="shared" si="13"/>
        <v>0.76623376623376704</v>
      </c>
    </row>
    <row r="312" spans="1:13" x14ac:dyDescent="0.2">
      <c r="A312">
        <v>8</v>
      </c>
      <c r="B312" s="1" t="s">
        <v>339</v>
      </c>
      <c r="C312" s="1">
        <v>1.7927500000000001</v>
      </c>
      <c r="D312" s="1">
        <v>47.107203668202303</v>
      </c>
      <c r="E312" s="1">
        <v>0.47499999999999998</v>
      </c>
      <c r="F312" s="1">
        <v>385.41312499999901</v>
      </c>
      <c r="G312" s="1">
        <v>44.889343629467</v>
      </c>
      <c r="H312" s="1">
        <v>600</v>
      </c>
      <c r="I312" s="1">
        <v>100</v>
      </c>
      <c r="J312" s="1" t="s">
        <v>10</v>
      </c>
      <c r="K312" s="1">
        <f t="shared" si="12"/>
        <v>2.5849625007211561</v>
      </c>
      <c r="L312">
        <f t="shared" si="14"/>
        <v>1</v>
      </c>
      <c r="M312">
        <f t="shared" si="13"/>
        <v>0.52500000000000002</v>
      </c>
    </row>
    <row r="313" spans="1:13" x14ac:dyDescent="0.2">
      <c r="A313">
        <v>8</v>
      </c>
      <c r="B313" s="1" t="s">
        <v>340</v>
      </c>
      <c r="C313" s="1">
        <v>-16.604499999999899</v>
      </c>
      <c r="D313" s="1">
        <v>75.946494848347001</v>
      </c>
      <c r="E313" s="1">
        <v>0.375</v>
      </c>
      <c r="F313" s="1">
        <v>214.70162500000001</v>
      </c>
      <c r="G313" s="1">
        <v>116.600539604709</v>
      </c>
      <c r="H313" s="1">
        <v>600</v>
      </c>
      <c r="I313" s="1">
        <v>100</v>
      </c>
      <c r="J313" s="1" t="s">
        <v>12</v>
      </c>
      <c r="K313" s="1">
        <f t="shared" si="12"/>
        <v>2.5849625007211561</v>
      </c>
      <c r="L313">
        <f t="shared" si="14"/>
        <v>1</v>
      </c>
      <c r="M313">
        <f t="shared" si="13"/>
        <v>0.625</v>
      </c>
    </row>
    <row r="314" spans="1:13" x14ac:dyDescent="0.2">
      <c r="A314">
        <v>8</v>
      </c>
      <c r="B314" s="1" t="s">
        <v>341</v>
      </c>
      <c r="C314" s="1">
        <v>-12.988125</v>
      </c>
      <c r="D314" s="1">
        <v>109.15708673848999</v>
      </c>
      <c r="E314" s="1">
        <v>0.38750000000000001</v>
      </c>
      <c r="F314" s="1">
        <v>249.641875</v>
      </c>
      <c r="G314" s="1">
        <v>117.904747901576</v>
      </c>
      <c r="H314" s="1">
        <v>600</v>
      </c>
      <c r="I314" s="1">
        <v>100</v>
      </c>
      <c r="J314" s="1" t="s">
        <v>14</v>
      </c>
      <c r="K314" s="1">
        <f t="shared" si="12"/>
        <v>2.5849625007211561</v>
      </c>
      <c r="L314">
        <f t="shared" si="14"/>
        <v>0</v>
      </c>
      <c r="M314">
        <f t="shared" si="13"/>
        <v>0.61250000000000004</v>
      </c>
    </row>
    <row r="315" spans="1:13" x14ac:dyDescent="0.2">
      <c r="A315">
        <v>8</v>
      </c>
      <c r="B315" s="1" t="s">
        <v>334</v>
      </c>
      <c r="C315" s="1">
        <v>23.0810389610389</v>
      </c>
      <c r="D315" s="1">
        <v>128.78276416886101</v>
      </c>
      <c r="E315" s="1">
        <v>0.29870129870129802</v>
      </c>
      <c r="F315" s="1">
        <v>372.69480519480499</v>
      </c>
      <c r="G315" s="1">
        <v>129.94960725204999</v>
      </c>
      <c r="H315" s="1">
        <v>600</v>
      </c>
      <c r="I315" s="1">
        <v>50</v>
      </c>
      <c r="J315" s="1" t="s">
        <v>8</v>
      </c>
      <c r="K315" s="1">
        <f t="shared" si="12"/>
        <v>3.5849625007211565</v>
      </c>
      <c r="L315">
        <f t="shared" si="14"/>
        <v>0</v>
      </c>
      <c r="M315">
        <f t="shared" si="13"/>
        <v>0.70129870129870198</v>
      </c>
    </row>
    <row r="316" spans="1:13" x14ac:dyDescent="0.2">
      <c r="A316">
        <v>8</v>
      </c>
      <c r="B316" s="1" t="s">
        <v>335</v>
      </c>
      <c r="C316" s="1">
        <v>5.4191250000000002</v>
      </c>
      <c r="D316" s="1">
        <v>48.973115971769303</v>
      </c>
      <c r="E316" s="1">
        <v>0.3</v>
      </c>
      <c r="F316" s="1">
        <v>349.62737499999997</v>
      </c>
      <c r="G316" s="1">
        <v>57.613109743871398</v>
      </c>
      <c r="H316" s="1">
        <v>600</v>
      </c>
      <c r="I316" s="1">
        <v>50</v>
      </c>
      <c r="J316" s="1" t="s">
        <v>10</v>
      </c>
      <c r="K316" s="1">
        <f t="shared" si="12"/>
        <v>3.5849625007211565</v>
      </c>
      <c r="L316">
        <f t="shared" si="14"/>
        <v>1</v>
      </c>
      <c r="M316">
        <f t="shared" si="13"/>
        <v>0.7</v>
      </c>
    </row>
    <row r="317" spans="1:13" x14ac:dyDescent="0.2">
      <c r="A317">
        <v>8</v>
      </c>
      <c r="B317" s="1" t="s">
        <v>336</v>
      </c>
      <c r="C317" s="1">
        <v>-10.854374999999999</v>
      </c>
      <c r="D317" s="1">
        <v>99.802936014474895</v>
      </c>
      <c r="E317" s="1">
        <v>0.25</v>
      </c>
      <c r="F317" s="1">
        <v>160.79999999999899</v>
      </c>
      <c r="G317" s="1">
        <v>118.50928247399</v>
      </c>
      <c r="H317" s="1">
        <v>600</v>
      </c>
      <c r="I317" s="1">
        <v>50</v>
      </c>
      <c r="J317" s="1" t="s">
        <v>12</v>
      </c>
      <c r="K317" s="1">
        <f t="shared" si="12"/>
        <v>3.5849625007211565</v>
      </c>
      <c r="L317">
        <f t="shared" si="14"/>
        <v>1</v>
      </c>
      <c r="M317">
        <f t="shared" si="13"/>
        <v>0.75</v>
      </c>
    </row>
    <row r="318" spans="1:13" x14ac:dyDescent="0.2">
      <c r="A318">
        <v>8</v>
      </c>
      <c r="B318" s="1" t="s">
        <v>337</v>
      </c>
      <c r="C318" s="1">
        <v>-45.408051948051899</v>
      </c>
      <c r="D318" s="1">
        <v>117.008909074047</v>
      </c>
      <c r="E318" s="1">
        <v>0.18181818181818099</v>
      </c>
      <c r="F318" s="1">
        <v>283.57506493506497</v>
      </c>
      <c r="G318" s="1">
        <v>123.672154805948</v>
      </c>
      <c r="H318" s="1">
        <v>600</v>
      </c>
      <c r="I318" s="1">
        <v>50</v>
      </c>
      <c r="J318" s="1" t="s">
        <v>14</v>
      </c>
      <c r="K318" s="1">
        <f t="shared" si="12"/>
        <v>3.5849625007211565</v>
      </c>
      <c r="L318">
        <f t="shared" si="14"/>
        <v>0</v>
      </c>
      <c r="M318">
        <f t="shared" si="13"/>
        <v>0.81818181818181901</v>
      </c>
    </row>
    <row r="319" spans="1:13" x14ac:dyDescent="0.2">
      <c r="A319">
        <v>9</v>
      </c>
      <c r="B319" s="14" t="s">
        <v>379</v>
      </c>
      <c r="C319" s="1">
        <v>-9.5286249999999999</v>
      </c>
      <c r="D319" s="1">
        <v>18.046976529584501</v>
      </c>
      <c r="E319" s="1">
        <v>0.3125</v>
      </c>
      <c r="F319" s="1">
        <v>113.290624999999</v>
      </c>
      <c r="G319" s="1">
        <v>22.9617995453182</v>
      </c>
      <c r="H319" s="1">
        <v>200</v>
      </c>
      <c r="I319" s="1">
        <v>100</v>
      </c>
      <c r="J319" s="1" t="s">
        <v>8</v>
      </c>
      <c r="K319" s="1">
        <f t="shared" si="12"/>
        <v>1</v>
      </c>
      <c r="L319">
        <f t="shared" si="14"/>
        <v>1</v>
      </c>
      <c r="M319">
        <f t="shared" si="13"/>
        <v>0.6875</v>
      </c>
    </row>
    <row r="320" spans="1:13" x14ac:dyDescent="0.2">
      <c r="A320">
        <v>9</v>
      </c>
      <c r="B320" s="1" t="s">
        <v>349</v>
      </c>
      <c r="C320" s="1">
        <v>13.5333749999999</v>
      </c>
      <c r="D320" s="1">
        <v>17.826618435905701</v>
      </c>
      <c r="E320" s="1">
        <v>0.78749999999999998</v>
      </c>
      <c r="F320" s="1">
        <v>113.971125</v>
      </c>
      <c r="G320" s="1">
        <v>15.540252973628601</v>
      </c>
      <c r="H320" s="1">
        <v>200</v>
      </c>
      <c r="I320" s="1">
        <v>100</v>
      </c>
      <c r="J320" s="1" t="s">
        <v>10</v>
      </c>
      <c r="K320" s="1">
        <f t="shared" ref="K320:K383" si="15">LOG(H320/I320,2)</f>
        <v>1</v>
      </c>
      <c r="L320">
        <f t="shared" si="14"/>
        <v>1</v>
      </c>
      <c r="M320">
        <f t="shared" ref="M320:M383" si="16">1-E320</f>
        <v>0.21250000000000002</v>
      </c>
    </row>
    <row r="321" spans="1:13" x14ac:dyDescent="0.2">
      <c r="A321">
        <v>9</v>
      </c>
      <c r="B321" s="1" t="s">
        <v>370</v>
      </c>
      <c r="C321" s="1">
        <v>-10.378125000000001</v>
      </c>
      <c r="D321" s="1">
        <v>26.796848279870002</v>
      </c>
      <c r="E321" s="1">
        <v>0.35</v>
      </c>
      <c r="F321" s="1">
        <v>119.838875</v>
      </c>
      <c r="G321" s="1">
        <v>34.797421599658399</v>
      </c>
      <c r="H321" s="1">
        <v>200</v>
      </c>
      <c r="I321" s="1">
        <v>100</v>
      </c>
      <c r="J321" s="1" t="s">
        <v>12</v>
      </c>
      <c r="K321" s="1">
        <f t="shared" si="15"/>
        <v>1</v>
      </c>
      <c r="L321">
        <f t="shared" ref="L321:L384" si="17">IF(D321&lt;H321*0.176,1,0)</f>
        <v>1</v>
      </c>
      <c r="M321">
        <f t="shared" si="16"/>
        <v>0.65</v>
      </c>
    </row>
    <row r="322" spans="1:13" x14ac:dyDescent="0.2">
      <c r="A322">
        <v>9</v>
      </c>
      <c r="B322" s="1" t="s">
        <v>355</v>
      </c>
      <c r="C322" s="1">
        <v>10.236374999999899</v>
      </c>
      <c r="D322" s="1">
        <v>19.217341858575899</v>
      </c>
      <c r="E322" s="1">
        <v>0.71250000000000002</v>
      </c>
      <c r="F322" s="1">
        <v>107.42825000000001</v>
      </c>
      <c r="G322" s="1">
        <v>17.904355110908</v>
      </c>
      <c r="H322" s="1">
        <v>200</v>
      </c>
      <c r="I322" s="1">
        <v>100</v>
      </c>
      <c r="J322" s="1" t="s">
        <v>14</v>
      </c>
      <c r="K322" s="1">
        <f t="shared" si="15"/>
        <v>1</v>
      </c>
      <c r="L322">
        <f t="shared" si="17"/>
        <v>1</v>
      </c>
      <c r="M322">
        <f t="shared" si="16"/>
        <v>0.28749999999999998</v>
      </c>
    </row>
    <row r="323" spans="1:13" x14ac:dyDescent="0.2">
      <c r="A323">
        <v>9</v>
      </c>
      <c r="B323" s="1" t="s">
        <v>375</v>
      </c>
      <c r="C323" s="1">
        <v>-11.044625</v>
      </c>
      <c r="D323" s="1">
        <v>15.652917774631501</v>
      </c>
      <c r="E323" s="1">
        <v>0.21249999999999999</v>
      </c>
      <c r="F323" s="1">
        <v>96.874875000000003</v>
      </c>
      <c r="G323" s="1">
        <v>16.906051874532199</v>
      </c>
      <c r="H323" s="1">
        <v>200</v>
      </c>
      <c r="I323" s="1">
        <v>50</v>
      </c>
      <c r="J323" s="1" t="s">
        <v>8</v>
      </c>
      <c r="K323" s="1">
        <f t="shared" si="15"/>
        <v>2</v>
      </c>
      <c r="L323">
        <f t="shared" si="17"/>
        <v>1</v>
      </c>
      <c r="M323">
        <f t="shared" si="16"/>
        <v>0.78749999999999998</v>
      </c>
    </row>
    <row r="324" spans="1:13" x14ac:dyDescent="0.2">
      <c r="A324">
        <v>9</v>
      </c>
      <c r="B324" s="1" t="s">
        <v>348</v>
      </c>
      <c r="C324" s="1">
        <v>12.396249999999901</v>
      </c>
      <c r="D324" s="1">
        <v>20.081694672947702</v>
      </c>
      <c r="E324" s="1">
        <v>0.8125</v>
      </c>
      <c r="F324" s="1">
        <v>93.694499999999906</v>
      </c>
      <c r="G324" s="1">
        <v>13.990240071206699</v>
      </c>
      <c r="H324" s="1">
        <v>200</v>
      </c>
      <c r="I324" s="1">
        <v>50</v>
      </c>
      <c r="J324" s="1" t="s">
        <v>10</v>
      </c>
      <c r="K324" s="1">
        <f t="shared" si="15"/>
        <v>2</v>
      </c>
      <c r="L324">
        <f t="shared" si="17"/>
        <v>1</v>
      </c>
      <c r="M324">
        <f t="shared" si="16"/>
        <v>0.1875</v>
      </c>
    </row>
    <row r="325" spans="1:13" x14ac:dyDescent="0.2">
      <c r="A325">
        <v>9</v>
      </c>
      <c r="B325" s="1" t="s">
        <v>368</v>
      </c>
      <c r="C325" s="1">
        <v>-3.7001249999999901</v>
      </c>
      <c r="D325" s="1">
        <v>21.657604986109899</v>
      </c>
      <c r="E325" s="1">
        <v>0.4375</v>
      </c>
      <c r="F325" s="1">
        <v>81.044124999999994</v>
      </c>
      <c r="G325" s="1">
        <v>15.754080161481101</v>
      </c>
      <c r="H325" s="1">
        <v>200</v>
      </c>
      <c r="I325" s="1">
        <v>50</v>
      </c>
      <c r="J325" s="1" t="s">
        <v>12</v>
      </c>
      <c r="K325" s="1">
        <f t="shared" si="15"/>
        <v>2</v>
      </c>
      <c r="L325">
        <f t="shared" si="17"/>
        <v>1</v>
      </c>
      <c r="M325">
        <f t="shared" si="16"/>
        <v>0.5625</v>
      </c>
    </row>
    <row r="326" spans="1:13" x14ac:dyDescent="0.2">
      <c r="A326">
        <v>9</v>
      </c>
      <c r="B326" s="1" t="s">
        <v>359</v>
      </c>
      <c r="C326" s="1">
        <v>16.428749999999901</v>
      </c>
      <c r="D326" s="1">
        <v>25.808649295100601</v>
      </c>
      <c r="E326" s="1">
        <v>0.6</v>
      </c>
      <c r="F326" s="1">
        <v>89.101875000000007</v>
      </c>
      <c r="G326" s="1">
        <v>13.584025093262101</v>
      </c>
      <c r="H326" s="1">
        <v>200</v>
      </c>
      <c r="I326" s="1">
        <v>50</v>
      </c>
      <c r="J326" s="1" t="s">
        <v>14</v>
      </c>
      <c r="K326" s="1">
        <f t="shared" si="15"/>
        <v>2</v>
      </c>
      <c r="L326">
        <f t="shared" si="17"/>
        <v>1</v>
      </c>
      <c r="M326">
        <f t="shared" si="16"/>
        <v>0.4</v>
      </c>
    </row>
    <row r="327" spans="1:13" x14ac:dyDescent="0.2">
      <c r="A327">
        <v>9</v>
      </c>
      <c r="B327" s="1" t="s">
        <v>373</v>
      </c>
      <c r="C327" s="1">
        <v>-18.94575</v>
      </c>
      <c r="D327" s="1">
        <v>28.735568498595899</v>
      </c>
      <c r="E327" s="1">
        <v>0.23749999999999999</v>
      </c>
      <c r="F327" s="1">
        <v>143.33649999999901</v>
      </c>
      <c r="G327" s="1">
        <v>29.6919875597778</v>
      </c>
      <c r="H327" s="1">
        <v>300</v>
      </c>
      <c r="I327" s="1">
        <v>100</v>
      </c>
      <c r="J327" s="1" t="s">
        <v>8</v>
      </c>
      <c r="K327" s="1">
        <f t="shared" si="15"/>
        <v>1.5849625007211563</v>
      </c>
      <c r="L327">
        <f t="shared" si="17"/>
        <v>1</v>
      </c>
      <c r="M327">
        <f t="shared" si="16"/>
        <v>0.76249999999999996</v>
      </c>
    </row>
    <row r="328" spans="1:13" x14ac:dyDescent="0.2">
      <c r="A328">
        <v>9</v>
      </c>
      <c r="B328" s="1" t="s">
        <v>343</v>
      </c>
      <c r="C328" s="1">
        <v>33.047499999999999</v>
      </c>
      <c r="D328" s="1">
        <v>14.3723135315786</v>
      </c>
      <c r="E328" s="1">
        <v>0.96250000000000002</v>
      </c>
      <c r="F328" s="1">
        <v>113.875999999999</v>
      </c>
      <c r="G328" s="1">
        <v>12.1110795967989</v>
      </c>
      <c r="H328" s="1">
        <v>300</v>
      </c>
      <c r="I328" s="1">
        <v>100</v>
      </c>
      <c r="J328" s="1" t="s">
        <v>10</v>
      </c>
      <c r="K328" s="1">
        <f t="shared" si="15"/>
        <v>1.5849625007211563</v>
      </c>
      <c r="L328">
        <f t="shared" si="17"/>
        <v>1</v>
      </c>
      <c r="M328">
        <f t="shared" si="16"/>
        <v>3.7499999999999978E-2</v>
      </c>
    </row>
    <row r="329" spans="1:13" x14ac:dyDescent="0.2">
      <c r="A329">
        <v>9</v>
      </c>
      <c r="B329" s="1" t="s">
        <v>371</v>
      </c>
      <c r="C329" s="1">
        <v>-18.931249999999999</v>
      </c>
      <c r="D329" s="1">
        <v>22.0172024434872</v>
      </c>
      <c r="E329" s="1">
        <v>0.17499999999999999</v>
      </c>
      <c r="F329" s="1">
        <v>143.04124999999999</v>
      </c>
      <c r="G329" s="1">
        <v>32.5170457750623</v>
      </c>
      <c r="H329" s="1">
        <v>300</v>
      </c>
      <c r="I329" s="1">
        <v>100</v>
      </c>
      <c r="J329" s="1" t="s">
        <v>12</v>
      </c>
      <c r="K329" s="1">
        <f t="shared" si="15"/>
        <v>1.5849625007211563</v>
      </c>
      <c r="L329">
        <f t="shared" si="17"/>
        <v>1</v>
      </c>
      <c r="M329">
        <f t="shared" si="16"/>
        <v>0.82499999999999996</v>
      </c>
    </row>
    <row r="330" spans="1:13" x14ac:dyDescent="0.2">
      <c r="A330">
        <v>9</v>
      </c>
      <c r="B330" s="1" t="s">
        <v>353</v>
      </c>
      <c r="C330" s="1">
        <v>20.678124999999898</v>
      </c>
      <c r="D330" s="1">
        <v>27.3708056646927</v>
      </c>
      <c r="E330" s="1">
        <v>0.75</v>
      </c>
      <c r="F330" s="1">
        <v>122.5625</v>
      </c>
      <c r="G330" s="1">
        <v>14.4001043833022</v>
      </c>
      <c r="H330" s="1">
        <v>300</v>
      </c>
      <c r="I330" s="1">
        <v>100</v>
      </c>
      <c r="J330" s="1" t="s">
        <v>14</v>
      </c>
      <c r="K330" s="1">
        <f t="shared" si="15"/>
        <v>1.5849625007211563</v>
      </c>
      <c r="L330">
        <f t="shared" si="17"/>
        <v>1</v>
      </c>
      <c r="M330">
        <f t="shared" si="16"/>
        <v>0.25</v>
      </c>
    </row>
    <row r="331" spans="1:13" x14ac:dyDescent="0.2">
      <c r="A331">
        <v>9</v>
      </c>
      <c r="B331" s="1" t="s">
        <v>377</v>
      </c>
      <c r="C331" s="1">
        <v>-20.779375000000002</v>
      </c>
      <c r="D331" s="1">
        <v>18.273988093992301</v>
      </c>
      <c r="E331" s="1">
        <v>0.17499999999999999</v>
      </c>
      <c r="F331" s="1">
        <v>113.891249999999</v>
      </c>
      <c r="G331" s="1">
        <v>20.9392544264952</v>
      </c>
      <c r="H331" s="1">
        <v>300</v>
      </c>
      <c r="I331" s="1">
        <v>50</v>
      </c>
      <c r="J331" s="1" t="s">
        <v>8</v>
      </c>
      <c r="K331" s="1">
        <f t="shared" si="15"/>
        <v>2.5849625007211561</v>
      </c>
      <c r="L331">
        <f t="shared" si="17"/>
        <v>1</v>
      </c>
      <c r="M331">
        <f t="shared" si="16"/>
        <v>0.82499999999999996</v>
      </c>
    </row>
    <row r="332" spans="1:13" x14ac:dyDescent="0.2">
      <c r="A332">
        <v>9</v>
      </c>
      <c r="B332" s="1" t="s">
        <v>344</v>
      </c>
      <c r="C332" s="1">
        <v>9.9976249999999993</v>
      </c>
      <c r="D332" s="1">
        <v>15.794375046495899</v>
      </c>
      <c r="E332" s="1">
        <v>0.75</v>
      </c>
      <c r="F332" s="1">
        <v>106.965875</v>
      </c>
      <c r="G332" s="1">
        <v>14.683877527219201</v>
      </c>
      <c r="H332" s="1">
        <v>300</v>
      </c>
      <c r="I332" s="1">
        <v>50</v>
      </c>
      <c r="J332" s="1" t="s">
        <v>10</v>
      </c>
      <c r="K332" s="1">
        <f t="shared" si="15"/>
        <v>2.5849625007211561</v>
      </c>
      <c r="L332">
        <f t="shared" si="17"/>
        <v>1</v>
      </c>
      <c r="M332">
        <f t="shared" si="16"/>
        <v>0.25</v>
      </c>
    </row>
    <row r="333" spans="1:13" x14ac:dyDescent="0.2">
      <c r="A333">
        <v>9</v>
      </c>
      <c r="B333" s="1" t="s">
        <v>369</v>
      </c>
      <c r="C333" s="1">
        <v>-11.4908749999999</v>
      </c>
      <c r="D333" s="1">
        <v>17.199559456113199</v>
      </c>
      <c r="E333" s="1">
        <v>0.28749999999999998</v>
      </c>
      <c r="F333" s="1">
        <v>86.210374999999999</v>
      </c>
      <c r="G333" s="1">
        <v>12.449040871062101</v>
      </c>
      <c r="H333" s="1">
        <v>300</v>
      </c>
      <c r="I333" s="1">
        <v>50</v>
      </c>
      <c r="J333" s="1" t="s">
        <v>12</v>
      </c>
      <c r="K333" s="1">
        <f t="shared" si="15"/>
        <v>2.5849625007211561</v>
      </c>
      <c r="L333">
        <f t="shared" si="17"/>
        <v>1</v>
      </c>
      <c r="M333">
        <f t="shared" si="16"/>
        <v>0.71250000000000002</v>
      </c>
    </row>
    <row r="334" spans="1:13" x14ac:dyDescent="0.2">
      <c r="A334">
        <v>9</v>
      </c>
      <c r="B334" s="1" t="s">
        <v>356</v>
      </c>
      <c r="C334" s="1">
        <v>15.283124999999901</v>
      </c>
      <c r="D334" s="1">
        <v>24.020564657900401</v>
      </c>
      <c r="E334" s="1">
        <v>0.66249999999999998</v>
      </c>
      <c r="F334" s="1">
        <v>108.486</v>
      </c>
      <c r="G334" s="1">
        <v>14.0981639407406</v>
      </c>
      <c r="H334" s="1">
        <v>300</v>
      </c>
      <c r="I334" s="1">
        <v>50</v>
      </c>
      <c r="J334" s="1" t="s">
        <v>14</v>
      </c>
      <c r="K334" s="1">
        <f t="shared" si="15"/>
        <v>2.5849625007211561</v>
      </c>
      <c r="L334">
        <f t="shared" si="17"/>
        <v>1</v>
      </c>
      <c r="M334">
        <f t="shared" si="16"/>
        <v>0.33750000000000002</v>
      </c>
    </row>
    <row r="335" spans="1:13" x14ac:dyDescent="0.2">
      <c r="A335">
        <v>9</v>
      </c>
      <c r="B335" s="1" t="s">
        <v>374</v>
      </c>
      <c r="C335" s="1">
        <v>-13.934999999999899</v>
      </c>
      <c r="D335" s="1">
        <v>17.315025772432399</v>
      </c>
      <c r="E335" s="1">
        <v>0.25</v>
      </c>
      <c r="F335" s="1">
        <v>135.766625</v>
      </c>
      <c r="G335" s="1">
        <v>21.766976991749999</v>
      </c>
      <c r="H335" s="1">
        <v>400</v>
      </c>
      <c r="I335" s="1">
        <v>100</v>
      </c>
      <c r="J335" s="1" t="s">
        <v>8</v>
      </c>
      <c r="K335" s="1">
        <f t="shared" si="15"/>
        <v>2</v>
      </c>
      <c r="L335">
        <f t="shared" si="17"/>
        <v>1</v>
      </c>
      <c r="M335">
        <f t="shared" si="16"/>
        <v>0.75</v>
      </c>
    </row>
    <row r="336" spans="1:13" x14ac:dyDescent="0.2">
      <c r="A336">
        <v>9</v>
      </c>
      <c r="B336" s="1" t="s">
        <v>347</v>
      </c>
      <c r="C336" s="1">
        <v>29.204249999999998</v>
      </c>
      <c r="D336" s="1">
        <v>13.9190749310972</v>
      </c>
      <c r="E336" s="1">
        <v>1</v>
      </c>
      <c r="F336" s="1">
        <v>116.06037499999999</v>
      </c>
      <c r="G336" s="1">
        <v>13.723492853839099</v>
      </c>
      <c r="H336" s="1">
        <v>400</v>
      </c>
      <c r="I336" s="1">
        <v>100</v>
      </c>
      <c r="J336" s="1" t="s">
        <v>10</v>
      </c>
      <c r="K336" s="1">
        <f t="shared" si="15"/>
        <v>2</v>
      </c>
      <c r="L336">
        <f t="shared" si="17"/>
        <v>1</v>
      </c>
      <c r="M336">
        <f t="shared" si="16"/>
        <v>0</v>
      </c>
    </row>
    <row r="337" spans="1:13" x14ac:dyDescent="0.2">
      <c r="A337">
        <v>9</v>
      </c>
      <c r="B337" s="1" t="s">
        <v>362</v>
      </c>
      <c r="C337" s="1">
        <v>-11.7942499999999</v>
      </c>
      <c r="D337" s="1">
        <v>19.649392342703599</v>
      </c>
      <c r="E337" s="1">
        <v>0.32500000000000001</v>
      </c>
      <c r="F337" s="1">
        <v>130.636875</v>
      </c>
      <c r="G337" s="1">
        <v>26.428987002614601</v>
      </c>
      <c r="H337" s="1">
        <v>400</v>
      </c>
      <c r="I337" s="1">
        <v>100</v>
      </c>
      <c r="J337" s="1" t="s">
        <v>12</v>
      </c>
      <c r="K337" s="1">
        <f t="shared" si="15"/>
        <v>2</v>
      </c>
      <c r="L337">
        <f t="shared" si="17"/>
        <v>1</v>
      </c>
      <c r="M337">
        <f t="shared" si="16"/>
        <v>0.67500000000000004</v>
      </c>
    </row>
    <row r="338" spans="1:13" x14ac:dyDescent="0.2">
      <c r="A338">
        <v>9</v>
      </c>
      <c r="B338" s="1" t="s">
        <v>360</v>
      </c>
      <c r="C338" s="1">
        <v>12.171125</v>
      </c>
      <c r="D338" s="1">
        <v>32.033782167960901</v>
      </c>
      <c r="E338" s="1">
        <v>0.6875</v>
      </c>
      <c r="F338" s="1">
        <v>156.70487499999999</v>
      </c>
      <c r="G338" s="1">
        <v>17.572843537241599</v>
      </c>
      <c r="H338" s="1">
        <v>400</v>
      </c>
      <c r="I338" s="1">
        <v>100</v>
      </c>
      <c r="J338" s="1" t="s">
        <v>14</v>
      </c>
      <c r="K338" s="1">
        <f t="shared" si="15"/>
        <v>2</v>
      </c>
      <c r="L338">
        <f t="shared" si="17"/>
        <v>1</v>
      </c>
      <c r="M338">
        <f t="shared" si="16"/>
        <v>0.3125</v>
      </c>
    </row>
    <row r="339" spans="1:13" x14ac:dyDescent="0.2">
      <c r="A339">
        <v>9</v>
      </c>
      <c r="B339" s="1" t="s">
        <v>378</v>
      </c>
      <c r="C339" s="1">
        <v>-9.2341250000000006</v>
      </c>
      <c r="D339" s="1">
        <v>14.1533023261136</v>
      </c>
      <c r="E339" s="1">
        <v>0.23749999999999999</v>
      </c>
      <c r="F339" s="1">
        <v>84.372749999999996</v>
      </c>
      <c r="G339" s="1">
        <v>15.244834204985599</v>
      </c>
      <c r="H339" s="1">
        <v>400</v>
      </c>
      <c r="I339" s="1">
        <v>50</v>
      </c>
      <c r="J339" s="1" t="s">
        <v>8</v>
      </c>
      <c r="K339" s="1">
        <f t="shared" si="15"/>
        <v>3</v>
      </c>
      <c r="L339">
        <f t="shared" si="17"/>
        <v>1</v>
      </c>
      <c r="M339">
        <f t="shared" si="16"/>
        <v>0.76249999999999996</v>
      </c>
    </row>
    <row r="340" spans="1:13" x14ac:dyDescent="0.2">
      <c r="A340">
        <v>9</v>
      </c>
      <c r="B340" s="1" t="s">
        <v>346</v>
      </c>
      <c r="C340" s="1">
        <v>30.670874999999899</v>
      </c>
      <c r="D340" s="1">
        <v>23.7243074816605</v>
      </c>
      <c r="E340" s="1">
        <v>0.71250000000000002</v>
      </c>
      <c r="F340" s="1">
        <v>98.484624999999994</v>
      </c>
      <c r="G340" s="1">
        <v>9.2966613555283892</v>
      </c>
      <c r="H340" s="1">
        <v>400</v>
      </c>
      <c r="I340" s="1">
        <v>50</v>
      </c>
      <c r="J340" s="1" t="s">
        <v>10</v>
      </c>
      <c r="K340" s="1">
        <f t="shared" si="15"/>
        <v>3</v>
      </c>
      <c r="L340">
        <f t="shared" si="17"/>
        <v>1</v>
      </c>
      <c r="M340">
        <f t="shared" si="16"/>
        <v>0.28749999999999998</v>
      </c>
    </row>
    <row r="341" spans="1:13" x14ac:dyDescent="0.2">
      <c r="A341">
        <v>9</v>
      </c>
      <c r="B341" s="1" t="s">
        <v>366</v>
      </c>
      <c r="C341" s="1">
        <v>-7.3218750000000004</v>
      </c>
      <c r="D341" s="1">
        <v>16.524397197307199</v>
      </c>
      <c r="E341" s="1">
        <v>0.38750000000000001</v>
      </c>
      <c r="F341" s="1">
        <v>130.55674999999999</v>
      </c>
      <c r="G341" s="1">
        <v>27.994508647902698</v>
      </c>
      <c r="H341" s="1">
        <v>400</v>
      </c>
      <c r="I341" s="1">
        <v>50</v>
      </c>
      <c r="J341" s="1" t="s">
        <v>12</v>
      </c>
      <c r="K341" s="1">
        <f t="shared" si="15"/>
        <v>3</v>
      </c>
      <c r="L341">
        <f t="shared" si="17"/>
        <v>1</v>
      </c>
      <c r="M341">
        <f t="shared" si="16"/>
        <v>0.61250000000000004</v>
      </c>
    </row>
    <row r="342" spans="1:13" x14ac:dyDescent="0.2">
      <c r="A342">
        <v>9</v>
      </c>
      <c r="B342" s="1" t="s">
        <v>361</v>
      </c>
      <c r="C342" s="1">
        <v>8.0158749999999994</v>
      </c>
      <c r="D342" s="1">
        <v>38.2381252055376</v>
      </c>
      <c r="E342" s="1">
        <v>0.25</v>
      </c>
      <c r="F342" s="1">
        <v>139.68450000000001</v>
      </c>
      <c r="G342" s="1">
        <v>29.0365236770864</v>
      </c>
      <c r="H342" s="1">
        <v>400</v>
      </c>
      <c r="I342" s="1">
        <v>50</v>
      </c>
      <c r="J342" s="1" t="s">
        <v>14</v>
      </c>
      <c r="K342" s="1">
        <f t="shared" si="15"/>
        <v>3</v>
      </c>
      <c r="L342">
        <f t="shared" si="17"/>
        <v>1</v>
      </c>
      <c r="M342">
        <f t="shared" si="16"/>
        <v>0.75</v>
      </c>
    </row>
    <row r="343" spans="1:13" x14ac:dyDescent="0.2">
      <c r="A343">
        <v>9</v>
      </c>
      <c r="B343" s="1" t="s">
        <v>380</v>
      </c>
      <c r="C343" s="1">
        <v>-7.2792500000000002</v>
      </c>
      <c r="D343" s="1">
        <v>26.126792702846199</v>
      </c>
      <c r="E343" s="1">
        <v>0.41249999999999998</v>
      </c>
      <c r="F343" s="1">
        <v>185.59637499999999</v>
      </c>
      <c r="G343" s="1">
        <v>25.9332367457163</v>
      </c>
      <c r="H343" s="1">
        <v>500</v>
      </c>
      <c r="I343" s="1">
        <v>100</v>
      </c>
      <c r="J343" s="1" t="s">
        <v>8</v>
      </c>
      <c r="K343" s="1">
        <f t="shared" si="15"/>
        <v>2.3219280948873622</v>
      </c>
      <c r="L343">
        <f t="shared" si="17"/>
        <v>1</v>
      </c>
      <c r="M343">
        <f t="shared" si="16"/>
        <v>0.58750000000000002</v>
      </c>
    </row>
    <row r="344" spans="1:13" x14ac:dyDescent="0.2">
      <c r="A344">
        <v>9</v>
      </c>
      <c r="B344" s="1" t="s">
        <v>342</v>
      </c>
      <c r="C344" s="1">
        <v>18.287749999999999</v>
      </c>
      <c r="D344" s="1">
        <v>18.900296689139498</v>
      </c>
      <c r="E344" s="1">
        <v>0.875</v>
      </c>
      <c r="F344" s="1">
        <v>128.70400000000001</v>
      </c>
      <c r="G344" s="1">
        <v>17.655909039185701</v>
      </c>
      <c r="H344" s="1">
        <v>500</v>
      </c>
      <c r="I344" s="1">
        <v>100</v>
      </c>
      <c r="J344" s="1" t="s">
        <v>10</v>
      </c>
      <c r="K344" s="1">
        <f t="shared" si="15"/>
        <v>2.3219280948873622</v>
      </c>
      <c r="L344">
        <f t="shared" si="17"/>
        <v>1</v>
      </c>
      <c r="M344">
        <f t="shared" si="16"/>
        <v>0.125</v>
      </c>
    </row>
    <row r="345" spans="1:13" x14ac:dyDescent="0.2">
      <c r="A345">
        <v>9</v>
      </c>
      <c r="B345" s="1" t="s">
        <v>363</v>
      </c>
      <c r="C345" s="1">
        <v>-13.653375</v>
      </c>
      <c r="D345" s="1">
        <v>57.3175870031125</v>
      </c>
      <c r="E345" s="1">
        <v>0.33750000000000002</v>
      </c>
      <c r="F345" s="1">
        <v>195.016875</v>
      </c>
      <c r="G345" s="1">
        <v>104.048670721851</v>
      </c>
      <c r="H345" s="1">
        <v>500</v>
      </c>
      <c r="I345" s="1">
        <v>100</v>
      </c>
      <c r="J345" s="1" t="s">
        <v>12</v>
      </c>
      <c r="K345" s="1">
        <f t="shared" si="15"/>
        <v>2.3219280948873622</v>
      </c>
      <c r="L345">
        <f t="shared" si="17"/>
        <v>1</v>
      </c>
      <c r="M345">
        <f t="shared" si="16"/>
        <v>0.66249999999999998</v>
      </c>
    </row>
    <row r="346" spans="1:13" x14ac:dyDescent="0.2">
      <c r="A346">
        <v>9</v>
      </c>
      <c r="B346" s="1" t="s">
        <v>358</v>
      </c>
      <c r="C346" s="1">
        <v>-9.9673750000000005</v>
      </c>
      <c r="D346" s="1">
        <v>25.789103015796702</v>
      </c>
      <c r="E346" s="1">
        <v>0.33750000000000002</v>
      </c>
      <c r="F346" s="1">
        <v>141.16787499999899</v>
      </c>
      <c r="G346" s="1">
        <v>21.9861406170881</v>
      </c>
      <c r="H346" s="1">
        <v>500</v>
      </c>
      <c r="I346" s="1">
        <v>100</v>
      </c>
      <c r="J346" s="1" t="s">
        <v>14</v>
      </c>
      <c r="K346" s="1">
        <f t="shared" si="15"/>
        <v>2.3219280948873622</v>
      </c>
      <c r="L346">
        <f t="shared" si="17"/>
        <v>1</v>
      </c>
      <c r="M346">
        <f t="shared" si="16"/>
        <v>0.66249999999999998</v>
      </c>
    </row>
    <row r="347" spans="1:13" x14ac:dyDescent="0.2">
      <c r="A347">
        <v>9</v>
      </c>
      <c r="B347" s="1" t="s">
        <v>376</v>
      </c>
      <c r="C347" s="1">
        <v>-30.1986249999999</v>
      </c>
      <c r="D347" s="1">
        <v>28.819505492970801</v>
      </c>
      <c r="E347" s="1">
        <v>0.125</v>
      </c>
      <c r="F347" s="1">
        <v>171.73012499999999</v>
      </c>
      <c r="G347" s="1">
        <v>47.798962684710702</v>
      </c>
      <c r="H347" s="1">
        <v>500</v>
      </c>
      <c r="I347" s="1">
        <v>50</v>
      </c>
      <c r="J347" s="1" t="s">
        <v>8</v>
      </c>
      <c r="K347" s="1">
        <f t="shared" si="15"/>
        <v>3.3219280948873626</v>
      </c>
      <c r="L347">
        <f t="shared" si="17"/>
        <v>1</v>
      </c>
      <c r="M347">
        <f t="shared" si="16"/>
        <v>0.875</v>
      </c>
    </row>
    <row r="348" spans="1:13" x14ac:dyDescent="0.2">
      <c r="A348">
        <v>9</v>
      </c>
      <c r="B348" s="1" t="s">
        <v>351</v>
      </c>
      <c r="C348" s="1">
        <v>7.2307499999999996</v>
      </c>
      <c r="D348" s="1">
        <v>23.432250413425901</v>
      </c>
      <c r="E348" s="1">
        <v>0.5625</v>
      </c>
      <c r="F348" s="1">
        <v>129.359375</v>
      </c>
      <c r="G348" s="1">
        <v>26.247326023032802</v>
      </c>
      <c r="H348" s="1">
        <v>500</v>
      </c>
      <c r="I348" s="1">
        <v>50</v>
      </c>
      <c r="J348" s="1" t="s">
        <v>10</v>
      </c>
      <c r="K348" s="1">
        <f t="shared" si="15"/>
        <v>3.3219280948873626</v>
      </c>
      <c r="L348">
        <f t="shared" si="17"/>
        <v>1</v>
      </c>
      <c r="M348">
        <f t="shared" si="16"/>
        <v>0.4375</v>
      </c>
    </row>
    <row r="349" spans="1:13" x14ac:dyDescent="0.2">
      <c r="A349">
        <v>9</v>
      </c>
      <c r="B349" s="1" t="s">
        <v>365</v>
      </c>
      <c r="C349" s="1">
        <v>-18.766375</v>
      </c>
      <c r="D349" s="1">
        <v>21.000140371182599</v>
      </c>
      <c r="E349" s="1">
        <v>0.16250000000000001</v>
      </c>
      <c r="F349" s="1">
        <v>105.528624999999</v>
      </c>
      <c r="G349" s="1">
        <v>26.3762089174956</v>
      </c>
      <c r="H349" s="1">
        <v>500</v>
      </c>
      <c r="I349" s="1">
        <v>50</v>
      </c>
      <c r="J349" s="1" t="s">
        <v>12</v>
      </c>
      <c r="K349" s="1">
        <f t="shared" si="15"/>
        <v>3.3219280948873626</v>
      </c>
      <c r="L349">
        <f t="shared" si="17"/>
        <v>1</v>
      </c>
      <c r="M349">
        <f t="shared" si="16"/>
        <v>0.83750000000000002</v>
      </c>
    </row>
    <row r="350" spans="1:13" x14ac:dyDescent="0.2">
      <c r="A350">
        <v>9</v>
      </c>
      <c r="B350" s="1" t="s">
        <v>352</v>
      </c>
      <c r="C350" s="1">
        <v>-7.3005000000000004</v>
      </c>
      <c r="D350" s="1">
        <v>21.179460504224298</v>
      </c>
      <c r="E350" s="1">
        <v>0.35</v>
      </c>
      <c r="F350" s="1">
        <v>88.26925</v>
      </c>
      <c r="G350" s="1">
        <v>16.994008486448902</v>
      </c>
      <c r="H350" s="1">
        <v>500</v>
      </c>
      <c r="I350" s="1">
        <v>50</v>
      </c>
      <c r="J350" s="1" t="s">
        <v>14</v>
      </c>
      <c r="K350" s="1">
        <f t="shared" si="15"/>
        <v>3.3219280948873626</v>
      </c>
      <c r="L350">
        <f t="shared" si="17"/>
        <v>1</v>
      </c>
      <c r="M350">
        <f t="shared" si="16"/>
        <v>0.65</v>
      </c>
    </row>
    <row r="351" spans="1:13" x14ac:dyDescent="0.2">
      <c r="A351">
        <v>9</v>
      </c>
      <c r="B351" s="1" t="s">
        <v>381</v>
      </c>
      <c r="C351" s="1">
        <v>-46.988860759493598</v>
      </c>
      <c r="D351" s="1">
        <v>80.663025049241298</v>
      </c>
      <c r="E351" s="1">
        <v>0.177215189873417</v>
      </c>
      <c r="F351" s="1">
        <v>330.01025316455599</v>
      </c>
      <c r="G351" s="1">
        <v>132.39553981143399</v>
      </c>
      <c r="H351" s="1">
        <v>600</v>
      </c>
      <c r="I351" s="1">
        <v>100</v>
      </c>
      <c r="J351" s="1" t="s">
        <v>8</v>
      </c>
      <c r="K351" s="1">
        <f t="shared" si="15"/>
        <v>2.5849625007211561</v>
      </c>
      <c r="L351">
        <f t="shared" si="17"/>
        <v>1</v>
      </c>
      <c r="M351">
        <f t="shared" si="16"/>
        <v>0.822784810126583</v>
      </c>
    </row>
    <row r="352" spans="1:13" x14ac:dyDescent="0.2">
      <c r="A352">
        <v>9</v>
      </c>
      <c r="B352" s="1" t="s">
        <v>350</v>
      </c>
      <c r="C352" s="1">
        <v>17.8362499999999</v>
      </c>
      <c r="D352" s="1">
        <v>21.808760073362699</v>
      </c>
      <c r="E352" s="1">
        <v>0.8</v>
      </c>
      <c r="F352" s="1">
        <v>170.063749999999</v>
      </c>
      <c r="G352" s="1">
        <v>20.027763940028301</v>
      </c>
      <c r="H352" s="1">
        <v>600</v>
      </c>
      <c r="I352" s="1">
        <v>100</v>
      </c>
      <c r="J352" s="1" t="s">
        <v>10</v>
      </c>
      <c r="K352" s="1">
        <f t="shared" si="15"/>
        <v>2.5849625007211561</v>
      </c>
      <c r="L352">
        <f t="shared" si="17"/>
        <v>1</v>
      </c>
      <c r="M352">
        <f t="shared" si="16"/>
        <v>0.19999999999999996</v>
      </c>
    </row>
    <row r="353" spans="1:13" x14ac:dyDescent="0.2">
      <c r="A353">
        <v>9</v>
      </c>
      <c r="B353" s="1" t="s">
        <v>367</v>
      </c>
      <c r="C353" s="1">
        <v>-16.215499999999999</v>
      </c>
      <c r="D353" s="1">
        <v>42.432978415967902</v>
      </c>
      <c r="E353" s="1">
        <v>0.36249999999999999</v>
      </c>
      <c r="F353" s="1">
        <v>162.16462499999901</v>
      </c>
      <c r="G353" s="1">
        <v>50.7945706484401</v>
      </c>
      <c r="H353" s="1">
        <v>600</v>
      </c>
      <c r="I353" s="1">
        <v>100</v>
      </c>
      <c r="J353" s="1" t="s">
        <v>12</v>
      </c>
      <c r="K353" s="1">
        <f t="shared" si="15"/>
        <v>2.5849625007211561</v>
      </c>
      <c r="L353">
        <f t="shared" si="17"/>
        <v>1</v>
      </c>
      <c r="M353">
        <f t="shared" si="16"/>
        <v>0.63749999999999996</v>
      </c>
    </row>
    <row r="354" spans="1:13" x14ac:dyDescent="0.2">
      <c r="A354">
        <v>9</v>
      </c>
      <c r="B354" s="1" t="s">
        <v>357</v>
      </c>
      <c r="C354" s="1">
        <v>-0.59825000000000095</v>
      </c>
      <c r="D354" s="1">
        <v>26.897561960845</v>
      </c>
      <c r="E354" s="1">
        <v>0.47499999999999998</v>
      </c>
      <c r="F354" s="1">
        <v>122.229375</v>
      </c>
      <c r="G354" s="1">
        <v>23.375154295947901</v>
      </c>
      <c r="H354" s="1">
        <v>600</v>
      </c>
      <c r="I354" s="1">
        <v>100</v>
      </c>
      <c r="J354" s="1" t="s">
        <v>14</v>
      </c>
      <c r="K354" s="1">
        <f t="shared" si="15"/>
        <v>2.5849625007211561</v>
      </c>
      <c r="L354">
        <f t="shared" si="17"/>
        <v>1</v>
      </c>
      <c r="M354">
        <f t="shared" si="16"/>
        <v>0.52500000000000002</v>
      </c>
    </row>
    <row r="355" spans="1:13" x14ac:dyDescent="0.2">
      <c r="A355">
        <v>9</v>
      </c>
      <c r="B355" s="1" t="s">
        <v>372</v>
      </c>
      <c r="C355" s="1">
        <v>-21.541874999999902</v>
      </c>
      <c r="D355" s="1">
        <v>29.7954419791748</v>
      </c>
      <c r="E355" s="1">
        <v>0.1875</v>
      </c>
      <c r="F355" s="1">
        <v>106.41875</v>
      </c>
      <c r="G355" s="1">
        <v>26.483794071799799</v>
      </c>
      <c r="H355" s="1">
        <v>600</v>
      </c>
      <c r="I355" s="1">
        <v>50</v>
      </c>
      <c r="J355" s="1" t="s">
        <v>8</v>
      </c>
      <c r="K355" s="1">
        <f t="shared" si="15"/>
        <v>3.5849625007211565</v>
      </c>
      <c r="L355">
        <f t="shared" si="17"/>
        <v>1</v>
      </c>
      <c r="M355">
        <f t="shared" si="16"/>
        <v>0.8125</v>
      </c>
    </row>
    <row r="356" spans="1:13" x14ac:dyDescent="0.2">
      <c r="A356">
        <v>9</v>
      </c>
      <c r="B356" s="1" t="s">
        <v>345</v>
      </c>
      <c r="C356" s="1">
        <v>17.7575</v>
      </c>
      <c r="D356" s="1">
        <v>25.708478878572301</v>
      </c>
      <c r="E356" s="1">
        <v>0.67500000000000004</v>
      </c>
      <c r="F356" s="1">
        <v>101.472875</v>
      </c>
      <c r="G356" s="1">
        <v>11.925773999383599</v>
      </c>
      <c r="H356" s="1">
        <v>600</v>
      </c>
      <c r="I356" s="1">
        <v>50</v>
      </c>
      <c r="J356" s="1" t="s">
        <v>10</v>
      </c>
      <c r="K356" s="1">
        <f t="shared" si="15"/>
        <v>3.5849625007211565</v>
      </c>
      <c r="L356">
        <f t="shared" si="17"/>
        <v>1</v>
      </c>
      <c r="M356">
        <f t="shared" si="16"/>
        <v>0.32499999999999996</v>
      </c>
    </row>
    <row r="357" spans="1:13" x14ac:dyDescent="0.2">
      <c r="A357">
        <v>9</v>
      </c>
      <c r="B357" s="1" t="s">
        <v>364</v>
      </c>
      <c r="C357" s="1">
        <v>-13.374374999999899</v>
      </c>
      <c r="D357" s="1">
        <v>22.5263257569754</v>
      </c>
      <c r="E357" s="1">
        <v>0.3</v>
      </c>
      <c r="F357" s="1">
        <v>92.254750000000001</v>
      </c>
      <c r="G357" s="1">
        <v>27.1009380361178</v>
      </c>
      <c r="H357" s="1">
        <v>600</v>
      </c>
      <c r="I357" s="1">
        <v>50</v>
      </c>
      <c r="J357" s="1" t="s">
        <v>12</v>
      </c>
      <c r="K357" s="1">
        <f t="shared" si="15"/>
        <v>3.5849625007211565</v>
      </c>
      <c r="L357">
        <f t="shared" si="17"/>
        <v>1</v>
      </c>
      <c r="M357">
        <f t="shared" si="16"/>
        <v>0.7</v>
      </c>
    </row>
    <row r="358" spans="1:13" x14ac:dyDescent="0.2">
      <c r="A358">
        <v>9</v>
      </c>
      <c r="B358" s="1" t="s">
        <v>354</v>
      </c>
      <c r="C358" s="1">
        <v>-9.2937499999999993</v>
      </c>
      <c r="D358" s="1">
        <v>25.171591644898001</v>
      </c>
      <c r="E358" s="1">
        <v>0.38750000000000001</v>
      </c>
      <c r="F358" s="1">
        <v>97.947125</v>
      </c>
      <c r="G358" s="1">
        <v>16.4262376393492</v>
      </c>
      <c r="H358" s="1">
        <v>600</v>
      </c>
      <c r="I358" s="1">
        <v>50</v>
      </c>
      <c r="J358" s="1" t="s">
        <v>14</v>
      </c>
      <c r="K358" s="1">
        <f t="shared" si="15"/>
        <v>3.5849625007211565</v>
      </c>
      <c r="L358">
        <f t="shared" si="17"/>
        <v>1</v>
      </c>
      <c r="M358">
        <f t="shared" si="16"/>
        <v>0.61250000000000004</v>
      </c>
    </row>
    <row r="359" spans="1:13" x14ac:dyDescent="0.2">
      <c r="A359">
        <v>10</v>
      </c>
      <c r="B359" s="14" t="s">
        <v>386</v>
      </c>
      <c r="C359" s="1">
        <v>-1.8955</v>
      </c>
      <c r="D359" s="1">
        <v>15.5779897531741</v>
      </c>
      <c r="E359" s="1">
        <v>0.48749999999999999</v>
      </c>
      <c r="F359" s="1">
        <v>153.42037500000001</v>
      </c>
      <c r="G359" s="1">
        <v>15.447124040072101</v>
      </c>
      <c r="H359" s="1">
        <v>200</v>
      </c>
      <c r="I359" s="1">
        <v>100</v>
      </c>
      <c r="J359" s="1" t="s">
        <v>8</v>
      </c>
      <c r="K359" s="1">
        <f t="shared" si="15"/>
        <v>1</v>
      </c>
      <c r="L359">
        <f t="shared" si="17"/>
        <v>1</v>
      </c>
      <c r="M359">
        <f t="shared" si="16"/>
        <v>0.51249999999999996</v>
      </c>
    </row>
    <row r="360" spans="1:13" x14ac:dyDescent="0.2">
      <c r="A360">
        <v>10</v>
      </c>
      <c r="B360" s="1" t="s">
        <v>387</v>
      </c>
      <c r="C360" s="1">
        <v>37.3524999999999</v>
      </c>
      <c r="D360" s="1">
        <v>12.390246819575401</v>
      </c>
      <c r="E360" s="1">
        <v>1</v>
      </c>
      <c r="F360" s="1">
        <v>151.344124999999</v>
      </c>
      <c r="G360" s="1">
        <v>12.7345888914552</v>
      </c>
      <c r="H360" s="1">
        <v>200</v>
      </c>
      <c r="I360" s="1">
        <v>100</v>
      </c>
      <c r="J360" s="1" t="s">
        <v>10</v>
      </c>
      <c r="K360" s="1">
        <f t="shared" si="15"/>
        <v>1</v>
      </c>
      <c r="L360">
        <f t="shared" si="17"/>
        <v>1</v>
      </c>
      <c r="M360">
        <f t="shared" si="16"/>
        <v>0</v>
      </c>
    </row>
    <row r="361" spans="1:13" x14ac:dyDescent="0.2">
      <c r="A361">
        <v>10</v>
      </c>
      <c r="B361" s="1" t="s">
        <v>388</v>
      </c>
      <c r="C361" s="1">
        <v>7.6223749999999901</v>
      </c>
      <c r="D361" s="1">
        <v>33.828684213391597</v>
      </c>
      <c r="E361" s="1">
        <v>0.53749999999999998</v>
      </c>
      <c r="F361" s="1">
        <v>98.835999999999899</v>
      </c>
      <c r="G361" s="1">
        <v>29.459949321069701</v>
      </c>
      <c r="H361" s="1">
        <v>200</v>
      </c>
      <c r="I361" s="1">
        <v>100</v>
      </c>
      <c r="J361" s="1" t="s">
        <v>12</v>
      </c>
      <c r="K361" s="1">
        <f t="shared" si="15"/>
        <v>1</v>
      </c>
      <c r="L361">
        <f t="shared" si="17"/>
        <v>1</v>
      </c>
      <c r="M361">
        <f t="shared" si="16"/>
        <v>0.46250000000000002</v>
      </c>
    </row>
    <row r="362" spans="1:13" x14ac:dyDescent="0.2">
      <c r="A362">
        <v>10</v>
      </c>
      <c r="B362" s="1" t="s">
        <v>389</v>
      </c>
      <c r="C362" s="1">
        <v>11.692749999999901</v>
      </c>
      <c r="D362" s="1">
        <v>16.914531546498701</v>
      </c>
      <c r="E362" s="1">
        <v>0.76249999999999996</v>
      </c>
      <c r="F362" s="1">
        <v>101.128999999999</v>
      </c>
      <c r="G362" s="1">
        <v>13.782559413984</v>
      </c>
      <c r="H362" s="1">
        <v>200</v>
      </c>
      <c r="I362" s="1">
        <v>100</v>
      </c>
      <c r="J362" s="1" t="s">
        <v>14</v>
      </c>
      <c r="K362" s="1">
        <f t="shared" si="15"/>
        <v>1</v>
      </c>
      <c r="L362">
        <f t="shared" si="17"/>
        <v>1</v>
      </c>
      <c r="M362">
        <f t="shared" si="16"/>
        <v>0.23750000000000004</v>
      </c>
    </row>
    <row r="363" spans="1:13" x14ac:dyDescent="0.2">
      <c r="A363">
        <v>10</v>
      </c>
      <c r="B363" s="1" t="s">
        <v>382</v>
      </c>
      <c r="C363" s="1">
        <v>-5.3932499999999903</v>
      </c>
      <c r="D363" s="1">
        <v>20.162659966817301</v>
      </c>
      <c r="E363" s="1">
        <v>0.42499999999999999</v>
      </c>
      <c r="F363" s="1">
        <v>131.819875</v>
      </c>
      <c r="G363" s="1">
        <v>20.2216913544435</v>
      </c>
      <c r="H363" s="1">
        <v>200</v>
      </c>
      <c r="I363" s="1">
        <v>50</v>
      </c>
      <c r="J363" s="1" t="s">
        <v>8</v>
      </c>
      <c r="K363" s="1">
        <f t="shared" si="15"/>
        <v>2</v>
      </c>
      <c r="L363">
        <f t="shared" si="17"/>
        <v>1</v>
      </c>
      <c r="M363">
        <f t="shared" si="16"/>
        <v>0.57499999999999996</v>
      </c>
    </row>
    <row r="364" spans="1:13" x14ac:dyDescent="0.2">
      <c r="A364">
        <v>10</v>
      </c>
      <c r="B364" s="1" t="s">
        <v>383</v>
      </c>
      <c r="C364" s="1">
        <v>19.512499999999999</v>
      </c>
      <c r="D364" s="1">
        <v>20.283819629201901</v>
      </c>
      <c r="E364" s="1">
        <v>0.71250000000000002</v>
      </c>
      <c r="F364" s="1">
        <v>144.25212500000001</v>
      </c>
      <c r="G364" s="1">
        <v>19.022798407026599</v>
      </c>
      <c r="H364" s="1">
        <v>200</v>
      </c>
      <c r="I364" s="1">
        <v>50</v>
      </c>
      <c r="J364" s="1" t="s">
        <v>10</v>
      </c>
      <c r="K364" s="1">
        <f t="shared" si="15"/>
        <v>2</v>
      </c>
      <c r="L364">
        <f t="shared" si="17"/>
        <v>1</v>
      </c>
      <c r="M364">
        <f t="shared" si="16"/>
        <v>0.28749999999999998</v>
      </c>
    </row>
    <row r="365" spans="1:13" x14ac:dyDescent="0.2">
      <c r="A365">
        <v>10</v>
      </c>
      <c r="B365" s="1" t="s">
        <v>384</v>
      </c>
      <c r="C365" s="1">
        <v>-14.283374999999999</v>
      </c>
      <c r="D365" s="1">
        <v>22.665812854591699</v>
      </c>
      <c r="E365" s="1">
        <v>0.22500000000000001</v>
      </c>
      <c r="F365" s="1">
        <v>84.582624999999993</v>
      </c>
      <c r="G365" s="1">
        <v>10.447675069572799</v>
      </c>
      <c r="H365" s="1">
        <v>200</v>
      </c>
      <c r="I365" s="1">
        <v>50</v>
      </c>
      <c r="J365" s="1" t="s">
        <v>12</v>
      </c>
      <c r="K365" s="1">
        <f t="shared" si="15"/>
        <v>2</v>
      </c>
      <c r="L365">
        <f t="shared" si="17"/>
        <v>1</v>
      </c>
      <c r="M365">
        <f t="shared" si="16"/>
        <v>0.77500000000000002</v>
      </c>
    </row>
    <row r="366" spans="1:13" x14ac:dyDescent="0.2">
      <c r="A366">
        <v>10</v>
      </c>
      <c r="B366" s="1" t="s">
        <v>385</v>
      </c>
      <c r="C366" s="1">
        <v>1.89549999999999</v>
      </c>
      <c r="D366" s="1">
        <v>19.9985746929624</v>
      </c>
      <c r="E366" s="1">
        <v>0.58750000000000002</v>
      </c>
      <c r="F366" s="1">
        <v>76.995249999999999</v>
      </c>
      <c r="G366" s="1">
        <v>8.9220317157864795</v>
      </c>
      <c r="H366" s="1">
        <v>200</v>
      </c>
      <c r="I366" s="1">
        <v>50</v>
      </c>
      <c r="J366" s="1" t="s">
        <v>14</v>
      </c>
      <c r="K366" s="1">
        <f t="shared" si="15"/>
        <v>2</v>
      </c>
      <c r="L366">
        <f t="shared" si="17"/>
        <v>1</v>
      </c>
      <c r="M366">
        <f t="shared" si="16"/>
        <v>0.41249999999999998</v>
      </c>
    </row>
    <row r="367" spans="1:13" x14ac:dyDescent="0.2">
      <c r="A367">
        <v>10</v>
      </c>
      <c r="B367" s="1" t="s">
        <v>394</v>
      </c>
      <c r="C367" s="1">
        <v>-13.9825</v>
      </c>
      <c r="D367" s="1">
        <v>20.539575488553702</v>
      </c>
      <c r="E367" s="1">
        <v>0.25</v>
      </c>
      <c r="F367" s="1">
        <v>214.49787499999999</v>
      </c>
      <c r="G367" s="1">
        <v>20.804541493009999</v>
      </c>
      <c r="H367" s="1">
        <v>300</v>
      </c>
      <c r="I367" s="1">
        <v>100</v>
      </c>
      <c r="J367" s="1" t="s">
        <v>8</v>
      </c>
      <c r="K367" s="1">
        <f t="shared" si="15"/>
        <v>1.5849625007211563</v>
      </c>
      <c r="L367">
        <f t="shared" si="17"/>
        <v>1</v>
      </c>
      <c r="M367">
        <f t="shared" si="16"/>
        <v>0.75</v>
      </c>
    </row>
    <row r="368" spans="1:13" x14ac:dyDescent="0.2">
      <c r="A368">
        <v>10</v>
      </c>
      <c r="B368" s="1" t="s">
        <v>395</v>
      </c>
      <c r="C368" s="1">
        <v>4.5699999999999896</v>
      </c>
      <c r="D368" s="1">
        <v>14.8274797251589</v>
      </c>
      <c r="E368" s="1">
        <v>0.67500000000000004</v>
      </c>
      <c r="F368" s="1">
        <v>231.20762500000001</v>
      </c>
      <c r="G368" s="1">
        <v>16.183835936185599</v>
      </c>
      <c r="H368" s="1">
        <v>300</v>
      </c>
      <c r="I368" s="1">
        <v>100</v>
      </c>
      <c r="J368" s="1" t="s">
        <v>10</v>
      </c>
      <c r="K368" s="1">
        <f t="shared" si="15"/>
        <v>1.5849625007211563</v>
      </c>
      <c r="L368">
        <f t="shared" si="17"/>
        <v>1</v>
      </c>
      <c r="M368">
        <f t="shared" si="16"/>
        <v>0.32499999999999996</v>
      </c>
    </row>
    <row r="369" spans="1:13" x14ac:dyDescent="0.2">
      <c r="A369">
        <v>10</v>
      </c>
      <c r="B369" s="1" t="s">
        <v>396</v>
      </c>
      <c r="C369" s="1">
        <v>-19.179230769230699</v>
      </c>
      <c r="D369" s="1">
        <v>51.858849991927102</v>
      </c>
      <c r="E369" s="1">
        <v>0.20512820512820501</v>
      </c>
      <c r="F369" s="1">
        <v>150.78205128205099</v>
      </c>
      <c r="G369" s="1">
        <v>43.528540839167903</v>
      </c>
      <c r="H369" s="1">
        <v>300</v>
      </c>
      <c r="I369" s="1">
        <v>100</v>
      </c>
      <c r="J369" s="1" t="s">
        <v>12</v>
      </c>
      <c r="K369" s="1">
        <f t="shared" si="15"/>
        <v>1.5849625007211563</v>
      </c>
      <c r="L369">
        <f t="shared" si="17"/>
        <v>1</v>
      </c>
      <c r="M369">
        <f t="shared" si="16"/>
        <v>0.79487179487179493</v>
      </c>
    </row>
    <row r="370" spans="1:13" x14ac:dyDescent="0.2">
      <c r="A370">
        <v>10</v>
      </c>
      <c r="B370" s="1" t="s">
        <v>397</v>
      </c>
      <c r="C370" s="1">
        <v>-15.568499999999901</v>
      </c>
      <c r="D370" s="1">
        <v>19.674335509744601</v>
      </c>
      <c r="E370" s="1">
        <v>0.22500000000000001</v>
      </c>
      <c r="F370" s="1">
        <v>136.005875</v>
      </c>
      <c r="G370" s="1">
        <v>27.849521885202499</v>
      </c>
      <c r="H370" s="1">
        <v>300</v>
      </c>
      <c r="I370" s="1">
        <v>100</v>
      </c>
      <c r="J370" s="1" t="s">
        <v>14</v>
      </c>
      <c r="K370" s="1">
        <f t="shared" si="15"/>
        <v>1.5849625007211563</v>
      </c>
      <c r="L370">
        <f t="shared" si="17"/>
        <v>1</v>
      </c>
      <c r="M370">
        <f t="shared" si="16"/>
        <v>0.77500000000000002</v>
      </c>
    </row>
    <row r="371" spans="1:13" x14ac:dyDescent="0.2">
      <c r="A371">
        <v>10</v>
      </c>
      <c r="B371" s="1" t="s">
        <v>390</v>
      </c>
      <c r="C371" s="1">
        <v>-11.049250000000001</v>
      </c>
      <c r="D371" s="1">
        <v>23.551578650644601</v>
      </c>
      <c r="E371" s="1">
        <v>0.3125</v>
      </c>
      <c r="F371" s="1">
        <v>188.239499999999</v>
      </c>
      <c r="G371" s="1">
        <v>23.804505975760101</v>
      </c>
      <c r="H371" s="1">
        <v>300</v>
      </c>
      <c r="I371" s="1">
        <v>50</v>
      </c>
      <c r="J371" s="1" t="s">
        <v>8</v>
      </c>
      <c r="K371" s="1">
        <f t="shared" si="15"/>
        <v>2.5849625007211561</v>
      </c>
      <c r="L371">
        <f t="shared" si="17"/>
        <v>1</v>
      </c>
      <c r="M371">
        <f t="shared" si="16"/>
        <v>0.6875</v>
      </c>
    </row>
    <row r="372" spans="1:13" x14ac:dyDescent="0.2">
      <c r="A372">
        <v>10</v>
      </c>
      <c r="B372" s="1" t="s">
        <v>391</v>
      </c>
      <c r="C372" s="1">
        <v>8.0966249999999995</v>
      </c>
      <c r="D372" s="1">
        <v>16.203314008540801</v>
      </c>
      <c r="E372" s="1">
        <v>0.72499999999999998</v>
      </c>
      <c r="F372" s="1">
        <v>206.75099999999901</v>
      </c>
      <c r="G372" s="1">
        <v>16.220163269831701</v>
      </c>
      <c r="H372" s="1">
        <v>300</v>
      </c>
      <c r="I372" s="1">
        <v>50</v>
      </c>
      <c r="J372" s="1" t="s">
        <v>10</v>
      </c>
      <c r="K372" s="1">
        <f t="shared" si="15"/>
        <v>2.5849625007211561</v>
      </c>
      <c r="L372">
        <f t="shared" si="17"/>
        <v>1</v>
      </c>
      <c r="M372">
        <f t="shared" si="16"/>
        <v>0.27500000000000002</v>
      </c>
    </row>
    <row r="373" spans="1:13" x14ac:dyDescent="0.2">
      <c r="A373">
        <v>10</v>
      </c>
      <c r="B373" s="1" t="s">
        <v>392</v>
      </c>
      <c r="C373" s="1">
        <v>-30.795124999999999</v>
      </c>
      <c r="D373" s="1">
        <v>25.3409446348074</v>
      </c>
      <c r="E373" s="1">
        <v>0.1125</v>
      </c>
      <c r="F373" s="1">
        <v>109.575249999999</v>
      </c>
      <c r="G373" s="1">
        <v>17.528255401993</v>
      </c>
      <c r="H373" s="1">
        <v>300</v>
      </c>
      <c r="I373" s="1">
        <v>50</v>
      </c>
      <c r="J373" s="1" t="s">
        <v>12</v>
      </c>
      <c r="K373" s="1">
        <f t="shared" si="15"/>
        <v>2.5849625007211561</v>
      </c>
      <c r="L373">
        <f t="shared" si="17"/>
        <v>1</v>
      </c>
      <c r="M373">
        <f t="shared" si="16"/>
        <v>0.88749999999999996</v>
      </c>
    </row>
    <row r="374" spans="1:13" x14ac:dyDescent="0.2">
      <c r="A374">
        <v>10</v>
      </c>
      <c r="B374" s="1" t="s">
        <v>393</v>
      </c>
      <c r="C374" s="1">
        <v>-10.895</v>
      </c>
      <c r="D374" s="1">
        <v>21.718926329297101</v>
      </c>
      <c r="E374" s="1">
        <v>0.269230769230769</v>
      </c>
      <c r="F374" s="1">
        <v>115.308461538461</v>
      </c>
      <c r="G374" s="1">
        <v>22.8159040390758</v>
      </c>
      <c r="H374" s="1">
        <v>300</v>
      </c>
      <c r="I374" s="1">
        <v>50</v>
      </c>
      <c r="J374" s="1" t="s">
        <v>14</v>
      </c>
      <c r="K374" s="1">
        <f t="shared" si="15"/>
        <v>2.5849625007211561</v>
      </c>
      <c r="L374">
        <f t="shared" si="17"/>
        <v>1</v>
      </c>
      <c r="M374">
        <f t="shared" si="16"/>
        <v>0.73076923076923106</v>
      </c>
    </row>
    <row r="375" spans="1:13" x14ac:dyDescent="0.2">
      <c r="A375">
        <v>10</v>
      </c>
      <c r="B375" s="1" t="s">
        <v>402</v>
      </c>
      <c r="C375" s="1">
        <v>-4.3679999999999897</v>
      </c>
      <c r="D375" s="1">
        <v>23.001181024025598</v>
      </c>
      <c r="E375" s="1">
        <v>0.41249999999999998</v>
      </c>
      <c r="F375" s="1">
        <v>255.795874999999</v>
      </c>
      <c r="G375" s="1">
        <v>22.990219262424901</v>
      </c>
      <c r="H375" s="1">
        <v>400</v>
      </c>
      <c r="I375" s="1">
        <v>100</v>
      </c>
      <c r="J375" s="1" t="s">
        <v>8</v>
      </c>
      <c r="K375" s="1">
        <f t="shared" si="15"/>
        <v>2</v>
      </c>
      <c r="L375">
        <f t="shared" si="17"/>
        <v>1</v>
      </c>
      <c r="M375">
        <f t="shared" si="16"/>
        <v>0.58750000000000002</v>
      </c>
    </row>
    <row r="376" spans="1:13" x14ac:dyDescent="0.2">
      <c r="A376">
        <v>10</v>
      </c>
      <c r="B376" s="1" t="s">
        <v>403</v>
      </c>
      <c r="C376" s="1">
        <v>12.2455</v>
      </c>
      <c r="D376" s="1">
        <v>21.655547782265799</v>
      </c>
      <c r="E376" s="1">
        <v>0.75</v>
      </c>
      <c r="F376" s="1">
        <v>277.14037500000001</v>
      </c>
      <c r="G376" s="1">
        <v>23.042269443554702</v>
      </c>
      <c r="H376" s="1">
        <v>400</v>
      </c>
      <c r="I376" s="1">
        <v>100</v>
      </c>
      <c r="J376" s="1" t="s">
        <v>10</v>
      </c>
      <c r="K376" s="1">
        <f t="shared" si="15"/>
        <v>2</v>
      </c>
      <c r="L376">
        <f t="shared" si="17"/>
        <v>1</v>
      </c>
      <c r="M376">
        <f t="shared" si="16"/>
        <v>0.25</v>
      </c>
    </row>
    <row r="377" spans="1:13" x14ac:dyDescent="0.2">
      <c r="A377">
        <v>10</v>
      </c>
      <c r="B377" s="1" t="s">
        <v>404</v>
      </c>
      <c r="C377" s="1">
        <v>-6.2232499999999904</v>
      </c>
      <c r="D377" s="1">
        <v>52.7453498844921</v>
      </c>
      <c r="E377" s="1">
        <v>0.32500000000000001</v>
      </c>
      <c r="F377" s="1">
        <v>174.54062500000001</v>
      </c>
      <c r="G377" s="1">
        <v>63.509782304455797</v>
      </c>
      <c r="H377" s="1">
        <v>400</v>
      </c>
      <c r="I377" s="1">
        <v>100</v>
      </c>
      <c r="J377" s="1" t="s">
        <v>12</v>
      </c>
      <c r="K377" s="1">
        <f t="shared" si="15"/>
        <v>2</v>
      </c>
      <c r="L377">
        <f t="shared" si="17"/>
        <v>1</v>
      </c>
      <c r="M377">
        <f t="shared" si="16"/>
        <v>0.67500000000000004</v>
      </c>
    </row>
    <row r="378" spans="1:13" x14ac:dyDescent="0.2">
      <c r="A378">
        <v>10</v>
      </c>
      <c r="B378" s="1" t="s">
        <v>405</v>
      </c>
      <c r="C378" s="1">
        <v>-3.1601249999999999</v>
      </c>
      <c r="D378" s="1">
        <v>16.912559644665698</v>
      </c>
      <c r="E378" s="1">
        <v>0.4375</v>
      </c>
      <c r="F378" s="1">
        <v>123.7325</v>
      </c>
      <c r="G378" s="1">
        <v>21.818998115174701</v>
      </c>
      <c r="H378" s="1">
        <v>400</v>
      </c>
      <c r="I378" s="1">
        <v>100</v>
      </c>
      <c r="J378" s="1" t="s">
        <v>14</v>
      </c>
      <c r="K378" s="1">
        <f t="shared" si="15"/>
        <v>2</v>
      </c>
      <c r="L378">
        <f t="shared" si="17"/>
        <v>1</v>
      </c>
      <c r="M378">
        <f t="shared" si="16"/>
        <v>0.5625</v>
      </c>
    </row>
    <row r="379" spans="1:13" x14ac:dyDescent="0.2">
      <c r="A379">
        <v>10</v>
      </c>
      <c r="B379" s="1" t="s">
        <v>398</v>
      </c>
      <c r="C379" s="1">
        <v>-19.611000000000001</v>
      </c>
      <c r="D379" s="1">
        <v>25.301282111782399</v>
      </c>
      <c r="E379" s="1">
        <v>0.2</v>
      </c>
      <c r="F379" s="1">
        <v>245.82737499999899</v>
      </c>
      <c r="G379" s="1">
        <v>25.388153917907701</v>
      </c>
      <c r="H379" s="1">
        <v>400</v>
      </c>
      <c r="I379" s="1">
        <v>50</v>
      </c>
      <c r="J379" s="1" t="s">
        <v>8</v>
      </c>
      <c r="K379" s="1">
        <f t="shared" si="15"/>
        <v>3</v>
      </c>
      <c r="L379">
        <f t="shared" si="17"/>
        <v>1</v>
      </c>
      <c r="M379">
        <f t="shared" si="16"/>
        <v>0.8</v>
      </c>
    </row>
    <row r="380" spans="1:13" x14ac:dyDescent="0.2">
      <c r="A380">
        <v>10</v>
      </c>
      <c r="B380" s="1" t="s">
        <v>399</v>
      </c>
      <c r="C380" s="1">
        <v>9.1324999999999896</v>
      </c>
      <c r="D380" s="1">
        <v>18.616224946266598</v>
      </c>
      <c r="E380" s="1">
        <v>0.63749999999999996</v>
      </c>
      <c r="F380" s="1">
        <v>254.19887499999999</v>
      </c>
      <c r="G380" s="1">
        <v>19.623271388440099</v>
      </c>
      <c r="H380" s="1">
        <v>400</v>
      </c>
      <c r="I380" s="1">
        <v>50</v>
      </c>
      <c r="J380" s="1" t="s">
        <v>10</v>
      </c>
      <c r="K380" s="1">
        <f t="shared" si="15"/>
        <v>3</v>
      </c>
      <c r="L380">
        <f t="shared" si="17"/>
        <v>1</v>
      </c>
      <c r="M380">
        <f t="shared" si="16"/>
        <v>0.36250000000000004</v>
      </c>
    </row>
    <row r="381" spans="1:13" x14ac:dyDescent="0.2">
      <c r="A381">
        <v>10</v>
      </c>
      <c r="B381" s="1" t="s">
        <v>400</v>
      </c>
      <c r="C381" s="1">
        <v>-22.465</v>
      </c>
      <c r="D381" s="1">
        <v>53.749515369908202</v>
      </c>
      <c r="E381" s="1">
        <v>0.13750000000000001</v>
      </c>
      <c r="F381" s="1">
        <v>167.45012499999899</v>
      </c>
      <c r="G381" s="1">
        <v>65.963643423740393</v>
      </c>
      <c r="H381" s="1">
        <v>400</v>
      </c>
      <c r="I381" s="1">
        <v>50</v>
      </c>
      <c r="J381" s="1" t="s">
        <v>12</v>
      </c>
      <c r="K381" s="1">
        <f t="shared" si="15"/>
        <v>3</v>
      </c>
      <c r="L381">
        <f t="shared" si="17"/>
        <v>1</v>
      </c>
      <c r="M381">
        <f t="shared" si="16"/>
        <v>0.86250000000000004</v>
      </c>
    </row>
    <row r="382" spans="1:13" x14ac:dyDescent="0.2">
      <c r="A382">
        <v>10</v>
      </c>
      <c r="B382" s="1" t="s">
        <v>401</v>
      </c>
      <c r="C382" s="1">
        <v>-0.24149999999999899</v>
      </c>
      <c r="D382" s="1">
        <v>22.065033259662201</v>
      </c>
      <c r="E382" s="1">
        <v>0.53749999999999998</v>
      </c>
      <c r="F382" s="1">
        <v>99.417999999999907</v>
      </c>
      <c r="G382" s="1">
        <v>12.4662290208386</v>
      </c>
      <c r="H382" s="1">
        <v>400</v>
      </c>
      <c r="I382" s="1">
        <v>50</v>
      </c>
      <c r="J382" s="1" t="s">
        <v>14</v>
      </c>
      <c r="K382" s="1">
        <f t="shared" si="15"/>
        <v>3</v>
      </c>
      <c r="L382">
        <f t="shared" si="17"/>
        <v>1</v>
      </c>
      <c r="M382">
        <f t="shared" si="16"/>
        <v>0.46250000000000002</v>
      </c>
    </row>
    <row r="383" spans="1:13" x14ac:dyDescent="0.2">
      <c r="A383">
        <v>10</v>
      </c>
      <c r="B383" s="1" t="s">
        <v>410</v>
      </c>
      <c r="C383" s="1">
        <v>-10.997249999999999</v>
      </c>
      <c r="D383" s="1">
        <v>29.795344517852101</v>
      </c>
      <c r="E383" s="1">
        <v>0.3125</v>
      </c>
      <c r="F383" s="1">
        <v>311.53424999999999</v>
      </c>
      <c r="G383" s="1">
        <v>29.687084008664399</v>
      </c>
      <c r="H383" s="1">
        <v>500</v>
      </c>
      <c r="I383" s="1">
        <v>100</v>
      </c>
      <c r="J383" s="1" t="s">
        <v>8</v>
      </c>
      <c r="K383" s="1">
        <f t="shared" si="15"/>
        <v>2.3219280948873622</v>
      </c>
      <c r="L383">
        <f t="shared" si="17"/>
        <v>1</v>
      </c>
      <c r="M383">
        <f t="shared" si="16"/>
        <v>0.6875</v>
      </c>
    </row>
    <row r="384" spans="1:13" x14ac:dyDescent="0.2">
      <c r="A384">
        <v>10</v>
      </c>
      <c r="B384" s="1" t="s">
        <v>411</v>
      </c>
      <c r="C384" s="1">
        <v>-1.5333749999999999</v>
      </c>
      <c r="D384" s="1">
        <v>20.514228290612699</v>
      </c>
      <c r="E384" s="1">
        <v>0.48749999999999999</v>
      </c>
      <c r="F384" s="1">
        <v>336.82999999999902</v>
      </c>
      <c r="G384" s="1">
        <v>20.444187560282199</v>
      </c>
      <c r="H384" s="1">
        <v>500</v>
      </c>
      <c r="I384" s="1">
        <v>100</v>
      </c>
      <c r="J384" s="1" t="s">
        <v>10</v>
      </c>
      <c r="K384" s="1">
        <f t="shared" ref="K384:K447" si="18">LOG(H384/I384,2)</f>
        <v>2.3219280948873622</v>
      </c>
      <c r="L384">
        <f t="shared" si="17"/>
        <v>1</v>
      </c>
      <c r="M384">
        <f t="shared" ref="M384:M447" si="19">1-E384</f>
        <v>0.51249999999999996</v>
      </c>
    </row>
    <row r="385" spans="1:13" x14ac:dyDescent="0.2">
      <c r="A385">
        <v>10</v>
      </c>
      <c r="B385" s="1" t="s">
        <v>412</v>
      </c>
      <c r="C385" s="1">
        <v>-21.074749999999899</v>
      </c>
      <c r="D385" s="1">
        <v>26.918778945886402</v>
      </c>
      <c r="E385" s="1">
        <v>0.26250000000000001</v>
      </c>
      <c r="F385" s="1">
        <v>175.300749999999</v>
      </c>
      <c r="G385" s="1">
        <v>49.645421837642701</v>
      </c>
      <c r="H385" s="1">
        <v>500</v>
      </c>
      <c r="I385" s="1">
        <v>100</v>
      </c>
      <c r="J385" s="1" t="s">
        <v>12</v>
      </c>
      <c r="K385" s="1">
        <f t="shared" si="18"/>
        <v>2.3219280948873622</v>
      </c>
      <c r="L385">
        <f t="shared" ref="L385:L448" si="20">IF(D385&lt;H385*0.176,1,0)</f>
        <v>1</v>
      </c>
      <c r="M385">
        <f t="shared" si="19"/>
        <v>0.73750000000000004</v>
      </c>
    </row>
    <row r="386" spans="1:13" x14ac:dyDescent="0.2">
      <c r="A386">
        <v>10</v>
      </c>
      <c r="B386" s="1" t="s">
        <v>413</v>
      </c>
      <c r="C386" s="1">
        <v>-11.789</v>
      </c>
      <c r="D386" s="1">
        <v>23.745525504818701</v>
      </c>
      <c r="E386" s="1">
        <v>0.33750000000000002</v>
      </c>
      <c r="F386" s="1">
        <v>181.099875</v>
      </c>
      <c r="G386" s="1">
        <v>61.076858843872898</v>
      </c>
      <c r="H386" s="1">
        <v>500</v>
      </c>
      <c r="I386" s="1">
        <v>100</v>
      </c>
      <c r="J386" s="1" t="s">
        <v>14</v>
      </c>
      <c r="K386" s="1">
        <f t="shared" si="18"/>
        <v>2.3219280948873622</v>
      </c>
      <c r="L386">
        <f t="shared" si="20"/>
        <v>1</v>
      </c>
      <c r="M386">
        <f t="shared" si="19"/>
        <v>0.66249999999999998</v>
      </c>
    </row>
    <row r="387" spans="1:13" x14ac:dyDescent="0.2">
      <c r="A387">
        <v>10</v>
      </c>
      <c r="B387" s="1" t="s">
        <v>406</v>
      </c>
      <c r="C387" s="1">
        <v>-16.91075</v>
      </c>
      <c r="D387" s="1">
        <v>26.2850147790998</v>
      </c>
      <c r="E387" s="1">
        <v>0.22500000000000001</v>
      </c>
      <c r="F387" s="1">
        <v>293.50187499999998</v>
      </c>
      <c r="G387" s="1">
        <v>26.442345777830901</v>
      </c>
      <c r="H387" s="1">
        <v>500</v>
      </c>
      <c r="I387" s="1">
        <v>50</v>
      </c>
      <c r="J387" s="1" t="s">
        <v>8</v>
      </c>
      <c r="K387" s="1">
        <f t="shared" si="18"/>
        <v>3.3219280948873626</v>
      </c>
      <c r="L387">
        <f t="shared" si="20"/>
        <v>1</v>
      </c>
      <c r="M387">
        <f t="shared" si="19"/>
        <v>0.77500000000000002</v>
      </c>
    </row>
    <row r="388" spans="1:13" x14ac:dyDescent="0.2">
      <c r="A388">
        <v>10</v>
      </c>
      <c r="B388" s="1" t="s">
        <v>407</v>
      </c>
      <c r="C388" s="1">
        <v>7.5385</v>
      </c>
      <c r="D388" s="1">
        <v>36.501694073700101</v>
      </c>
      <c r="E388" s="1">
        <v>0.48749999999999999</v>
      </c>
      <c r="F388" s="1">
        <v>314.35137500000002</v>
      </c>
      <c r="G388" s="1">
        <v>40.2703705205126</v>
      </c>
      <c r="H388" s="1">
        <v>500</v>
      </c>
      <c r="I388" s="1">
        <v>50</v>
      </c>
      <c r="J388" s="1" t="s">
        <v>10</v>
      </c>
      <c r="K388" s="1">
        <f t="shared" si="18"/>
        <v>3.3219280948873626</v>
      </c>
      <c r="L388">
        <f t="shared" si="20"/>
        <v>1</v>
      </c>
      <c r="M388">
        <f t="shared" si="19"/>
        <v>0.51249999999999996</v>
      </c>
    </row>
    <row r="389" spans="1:13" x14ac:dyDescent="0.2">
      <c r="A389">
        <v>10</v>
      </c>
      <c r="B389" s="1" t="s">
        <v>408</v>
      </c>
      <c r="C389" s="1">
        <v>-33.3825316455696</v>
      </c>
      <c r="D389" s="1">
        <v>87.986899650155095</v>
      </c>
      <c r="E389" s="1">
        <v>0.189873417721519</v>
      </c>
      <c r="F389" s="1">
        <v>222.88164556961999</v>
      </c>
      <c r="G389" s="1">
        <v>99.339031443728999</v>
      </c>
      <c r="H389" s="1">
        <v>500</v>
      </c>
      <c r="I389" s="1">
        <v>50</v>
      </c>
      <c r="J389" s="1" t="s">
        <v>12</v>
      </c>
      <c r="K389" s="1">
        <f t="shared" si="18"/>
        <v>3.3219280948873626</v>
      </c>
      <c r="L389">
        <f t="shared" si="20"/>
        <v>1</v>
      </c>
      <c r="M389">
        <f t="shared" si="19"/>
        <v>0.810126582278481</v>
      </c>
    </row>
    <row r="390" spans="1:13" x14ac:dyDescent="0.2">
      <c r="A390">
        <v>10</v>
      </c>
      <c r="B390" s="1" t="s">
        <v>409</v>
      </c>
      <c r="C390" s="1">
        <v>-14.628124999999899</v>
      </c>
      <c r="D390" s="1">
        <v>29.0895039100768</v>
      </c>
      <c r="E390" s="1">
        <v>0.2</v>
      </c>
      <c r="F390" s="1">
        <v>167.02462499999899</v>
      </c>
      <c r="G390" s="1">
        <v>84.043865227387997</v>
      </c>
      <c r="H390" s="1">
        <v>500</v>
      </c>
      <c r="I390" s="1">
        <v>50</v>
      </c>
      <c r="J390" s="1" t="s">
        <v>14</v>
      </c>
      <c r="K390" s="1">
        <f t="shared" si="18"/>
        <v>3.3219280948873626</v>
      </c>
      <c r="L390">
        <f t="shared" si="20"/>
        <v>1</v>
      </c>
      <c r="M390">
        <f t="shared" si="19"/>
        <v>0.8</v>
      </c>
    </row>
    <row r="391" spans="1:13" x14ac:dyDescent="0.2">
      <c r="A391">
        <v>10</v>
      </c>
      <c r="B391" s="1" t="s">
        <v>418</v>
      </c>
      <c r="C391" s="1">
        <v>-15.650124999999999</v>
      </c>
      <c r="D391" s="1">
        <v>32.007677809150302</v>
      </c>
      <c r="E391" s="1">
        <v>0.35</v>
      </c>
      <c r="F391" s="1">
        <v>378.89024999999901</v>
      </c>
      <c r="G391" s="1">
        <v>58.922812835416302</v>
      </c>
      <c r="H391" s="1">
        <v>600</v>
      </c>
      <c r="I391" s="1">
        <v>100</v>
      </c>
      <c r="J391" s="1" t="s">
        <v>8</v>
      </c>
      <c r="K391" s="1">
        <f t="shared" si="18"/>
        <v>2.5849625007211561</v>
      </c>
      <c r="L391">
        <f t="shared" si="20"/>
        <v>1</v>
      </c>
      <c r="M391">
        <f t="shared" si="19"/>
        <v>0.65</v>
      </c>
    </row>
    <row r="392" spans="1:13" x14ac:dyDescent="0.2">
      <c r="A392">
        <v>10</v>
      </c>
      <c r="B392" s="1" t="s">
        <v>419</v>
      </c>
      <c r="C392" s="1">
        <v>0.52562500000000101</v>
      </c>
      <c r="D392" s="1">
        <v>27.043512615956001</v>
      </c>
      <c r="E392" s="1">
        <v>0.45</v>
      </c>
      <c r="F392" s="1">
        <v>384.35487499999999</v>
      </c>
      <c r="G392" s="1">
        <v>27.1607877736337</v>
      </c>
      <c r="H392" s="1">
        <v>600</v>
      </c>
      <c r="I392" s="1">
        <v>100</v>
      </c>
      <c r="J392" s="1" t="s">
        <v>10</v>
      </c>
      <c r="K392" s="1">
        <f t="shared" si="18"/>
        <v>2.5849625007211561</v>
      </c>
      <c r="L392">
        <f t="shared" si="20"/>
        <v>1</v>
      </c>
      <c r="M392">
        <f t="shared" si="19"/>
        <v>0.55000000000000004</v>
      </c>
    </row>
    <row r="393" spans="1:13" x14ac:dyDescent="0.2">
      <c r="A393">
        <v>10</v>
      </c>
      <c r="B393" s="1" t="s">
        <v>420</v>
      </c>
      <c r="C393" s="1">
        <v>-20.260124999999999</v>
      </c>
      <c r="D393" s="1">
        <v>47.834733706109098</v>
      </c>
      <c r="E393" s="1">
        <v>0.27500000000000002</v>
      </c>
      <c r="F393" s="1">
        <v>153.18662499999999</v>
      </c>
      <c r="G393" s="1">
        <v>64.572206210252503</v>
      </c>
      <c r="H393" s="1">
        <v>600</v>
      </c>
      <c r="I393" s="1">
        <v>100</v>
      </c>
      <c r="J393" s="1" t="s">
        <v>12</v>
      </c>
      <c r="K393" s="1">
        <f t="shared" si="18"/>
        <v>2.5849625007211561</v>
      </c>
      <c r="L393">
        <f t="shared" si="20"/>
        <v>1</v>
      </c>
      <c r="M393">
        <f t="shared" si="19"/>
        <v>0.72499999999999998</v>
      </c>
    </row>
    <row r="394" spans="1:13" x14ac:dyDescent="0.2">
      <c r="A394">
        <v>10</v>
      </c>
      <c r="B394" s="1" t="s">
        <v>421</v>
      </c>
      <c r="C394" s="1">
        <v>-8.1142499999999895</v>
      </c>
      <c r="D394" s="1">
        <v>27.227437483859902</v>
      </c>
      <c r="E394" s="1">
        <v>0.42499999999999999</v>
      </c>
      <c r="F394" s="1">
        <v>309.18212499999998</v>
      </c>
      <c r="G394" s="1">
        <v>127.004434210914</v>
      </c>
      <c r="H394" s="1">
        <v>600</v>
      </c>
      <c r="I394" s="1">
        <v>100</v>
      </c>
      <c r="J394" s="1" t="s">
        <v>14</v>
      </c>
      <c r="K394" s="1">
        <f t="shared" si="18"/>
        <v>2.5849625007211561</v>
      </c>
      <c r="L394">
        <f t="shared" si="20"/>
        <v>1</v>
      </c>
      <c r="M394">
        <f t="shared" si="19"/>
        <v>0.57499999999999996</v>
      </c>
    </row>
    <row r="395" spans="1:13" x14ac:dyDescent="0.2">
      <c r="A395">
        <v>10</v>
      </c>
      <c r="B395" s="1" t="s">
        <v>414</v>
      </c>
      <c r="C395" s="1">
        <v>-29.893125000000001</v>
      </c>
      <c r="D395" s="1">
        <v>38.038109002477697</v>
      </c>
      <c r="E395" s="1">
        <v>0.17499999999999999</v>
      </c>
      <c r="F395" s="1">
        <v>356.17474999999899</v>
      </c>
      <c r="G395" s="1">
        <v>38.075337226838798</v>
      </c>
      <c r="H395" s="1">
        <v>600</v>
      </c>
      <c r="I395" s="1">
        <v>50</v>
      </c>
      <c r="J395" s="1" t="s">
        <v>8</v>
      </c>
      <c r="K395" s="1">
        <f t="shared" si="18"/>
        <v>3.5849625007211565</v>
      </c>
      <c r="L395">
        <f t="shared" si="20"/>
        <v>1</v>
      </c>
      <c r="M395">
        <f t="shared" si="19"/>
        <v>0.82499999999999996</v>
      </c>
    </row>
    <row r="396" spans="1:13" x14ac:dyDescent="0.2">
      <c r="A396">
        <v>10</v>
      </c>
      <c r="B396" s="1" t="s">
        <v>415</v>
      </c>
      <c r="C396" s="1">
        <v>6.1447499999999904</v>
      </c>
      <c r="D396" s="1">
        <v>20.194639076683099</v>
      </c>
      <c r="E396" s="1">
        <v>0.58750000000000002</v>
      </c>
      <c r="F396" s="1">
        <v>358.44824999999901</v>
      </c>
      <c r="G396" s="1">
        <v>21.363802785026301</v>
      </c>
      <c r="H396" s="1">
        <v>600</v>
      </c>
      <c r="I396" s="1">
        <v>50</v>
      </c>
      <c r="J396" s="1" t="s">
        <v>10</v>
      </c>
      <c r="K396" s="1">
        <f t="shared" si="18"/>
        <v>3.5849625007211565</v>
      </c>
      <c r="L396">
        <f t="shared" si="20"/>
        <v>1</v>
      </c>
      <c r="M396">
        <f t="shared" si="19"/>
        <v>0.41249999999999998</v>
      </c>
    </row>
    <row r="397" spans="1:13" x14ac:dyDescent="0.2">
      <c r="A397">
        <v>10</v>
      </c>
      <c r="B397" s="1" t="s">
        <v>416</v>
      </c>
      <c r="C397" s="1">
        <v>-72.720624999999998</v>
      </c>
      <c r="D397" s="1">
        <v>97.666947304906401</v>
      </c>
      <c r="E397" s="1">
        <v>0.1</v>
      </c>
      <c r="F397" s="1">
        <v>308.58024999999998</v>
      </c>
      <c r="G397" s="1">
        <v>126.785441947951</v>
      </c>
      <c r="H397" s="1">
        <v>600</v>
      </c>
      <c r="I397" s="1">
        <v>50</v>
      </c>
      <c r="J397" s="1" t="s">
        <v>12</v>
      </c>
      <c r="K397" s="1">
        <f t="shared" si="18"/>
        <v>3.5849625007211565</v>
      </c>
      <c r="L397">
        <f t="shared" si="20"/>
        <v>1</v>
      </c>
      <c r="M397">
        <f t="shared" si="19"/>
        <v>0.9</v>
      </c>
    </row>
    <row r="398" spans="1:13" x14ac:dyDescent="0.2">
      <c r="A398">
        <v>10</v>
      </c>
      <c r="B398" s="1" t="s">
        <v>417</v>
      </c>
      <c r="C398" s="1">
        <v>-3.1068750000000001</v>
      </c>
      <c r="D398" s="1">
        <v>23.937245382131401</v>
      </c>
      <c r="E398" s="1">
        <v>0.41249999999999998</v>
      </c>
      <c r="F398" s="1">
        <v>281.563749999999</v>
      </c>
      <c r="G398" s="1">
        <v>109.838649850303</v>
      </c>
      <c r="H398" s="1">
        <v>600</v>
      </c>
      <c r="I398" s="1">
        <v>50</v>
      </c>
      <c r="J398" s="1" t="s">
        <v>14</v>
      </c>
      <c r="K398" s="1">
        <f t="shared" si="18"/>
        <v>3.5849625007211565</v>
      </c>
      <c r="L398">
        <f t="shared" si="20"/>
        <v>1</v>
      </c>
      <c r="M398">
        <f t="shared" si="19"/>
        <v>0.58750000000000002</v>
      </c>
    </row>
    <row r="399" spans="1:13" x14ac:dyDescent="0.2">
      <c r="A399">
        <v>11</v>
      </c>
      <c r="B399" s="14" t="s">
        <v>426</v>
      </c>
      <c r="C399" s="1">
        <v>11.393875</v>
      </c>
      <c r="D399" s="1">
        <v>13.498472088883799</v>
      </c>
      <c r="E399" s="1">
        <v>0.8125</v>
      </c>
      <c r="F399" s="1">
        <v>103.5425</v>
      </c>
      <c r="G399" s="1">
        <v>9.9483024305657306</v>
      </c>
      <c r="H399" s="1">
        <v>200</v>
      </c>
      <c r="I399" s="1">
        <v>100</v>
      </c>
      <c r="J399" s="1" t="s">
        <v>8</v>
      </c>
      <c r="K399" s="1">
        <f t="shared" si="18"/>
        <v>1</v>
      </c>
      <c r="L399">
        <f t="shared" si="20"/>
        <v>1</v>
      </c>
      <c r="M399">
        <f t="shared" si="19"/>
        <v>0.1875</v>
      </c>
    </row>
    <row r="400" spans="1:13" x14ac:dyDescent="0.2">
      <c r="A400">
        <v>11</v>
      </c>
      <c r="B400" s="1" t="s">
        <v>427</v>
      </c>
      <c r="C400" s="1">
        <v>23.513624999999902</v>
      </c>
      <c r="D400" s="1">
        <v>28.983680936164301</v>
      </c>
      <c r="E400" s="1">
        <v>0.77500000000000002</v>
      </c>
      <c r="F400" s="1">
        <v>156.03399999999999</v>
      </c>
      <c r="G400" s="1">
        <v>38.778614841172399</v>
      </c>
      <c r="H400" s="1">
        <v>200</v>
      </c>
      <c r="I400" s="1">
        <v>100</v>
      </c>
      <c r="J400" s="1" t="s">
        <v>10</v>
      </c>
      <c r="K400" s="1">
        <f t="shared" si="18"/>
        <v>1</v>
      </c>
      <c r="L400">
        <f t="shared" si="20"/>
        <v>1</v>
      </c>
      <c r="M400">
        <f t="shared" si="19"/>
        <v>0.22499999999999998</v>
      </c>
    </row>
    <row r="401" spans="1:13" x14ac:dyDescent="0.2">
      <c r="A401">
        <v>11</v>
      </c>
      <c r="B401" s="1" t="s">
        <v>428</v>
      </c>
      <c r="C401" s="1">
        <v>5.7689999999999904</v>
      </c>
      <c r="D401" s="1">
        <v>21.112425050192499</v>
      </c>
      <c r="E401" s="1">
        <v>0.57499999999999996</v>
      </c>
      <c r="F401" s="1">
        <v>99.456999999999994</v>
      </c>
      <c r="G401" s="1">
        <v>11.574075492236901</v>
      </c>
      <c r="H401" s="1">
        <v>200</v>
      </c>
      <c r="I401" s="1">
        <v>100</v>
      </c>
      <c r="J401" s="1" t="s">
        <v>12</v>
      </c>
      <c r="K401" s="1">
        <f t="shared" si="18"/>
        <v>1</v>
      </c>
      <c r="L401">
        <f t="shared" si="20"/>
        <v>1</v>
      </c>
      <c r="M401">
        <f t="shared" si="19"/>
        <v>0.42500000000000004</v>
      </c>
    </row>
    <row r="402" spans="1:13" x14ac:dyDescent="0.2">
      <c r="A402">
        <v>11</v>
      </c>
      <c r="B402" s="1" t="s">
        <v>429</v>
      </c>
      <c r="C402" s="1">
        <v>17.196749999999899</v>
      </c>
      <c r="D402" s="1">
        <v>32.366537418103498</v>
      </c>
      <c r="E402" s="1">
        <v>0.75</v>
      </c>
      <c r="F402" s="1">
        <v>117.267249999999</v>
      </c>
      <c r="G402" s="1">
        <v>34.627311546487398</v>
      </c>
      <c r="H402" s="1">
        <v>200</v>
      </c>
      <c r="I402" s="1">
        <v>100</v>
      </c>
      <c r="J402" s="1" t="s">
        <v>14</v>
      </c>
      <c r="K402" s="1">
        <f t="shared" si="18"/>
        <v>1</v>
      </c>
      <c r="L402">
        <f t="shared" si="20"/>
        <v>1</v>
      </c>
      <c r="M402">
        <f t="shared" si="19"/>
        <v>0.25</v>
      </c>
    </row>
    <row r="403" spans="1:13" x14ac:dyDescent="0.2">
      <c r="A403">
        <v>11</v>
      </c>
      <c r="B403" s="1" t="s">
        <v>422</v>
      </c>
      <c r="C403" s="1">
        <v>-1.2337499999999899</v>
      </c>
      <c r="D403" s="1">
        <v>12.606603763008399</v>
      </c>
      <c r="E403" s="1">
        <v>0.51249999999999996</v>
      </c>
      <c r="F403" s="1">
        <v>88.876750000000001</v>
      </c>
      <c r="G403" s="1">
        <v>8.1813138882150191</v>
      </c>
      <c r="H403" s="1">
        <v>200</v>
      </c>
      <c r="I403" s="1">
        <v>50</v>
      </c>
      <c r="J403" s="1" t="s">
        <v>8</v>
      </c>
      <c r="K403" s="1">
        <f t="shared" si="18"/>
        <v>2</v>
      </c>
      <c r="L403">
        <f t="shared" si="20"/>
        <v>1</v>
      </c>
      <c r="M403">
        <f t="shared" si="19"/>
        <v>0.48750000000000004</v>
      </c>
    </row>
    <row r="404" spans="1:13" x14ac:dyDescent="0.2">
      <c r="A404">
        <v>11</v>
      </c>
      <c r="B404" s="1" t="s">
        <v>423</v>
      </c>
      <c r="C404" s="1">
        <v>16.212875</v>
      </c>
      <c r="D404" s="1">
        <v>57.699350087192201</v>
      </c>
      <c r="E404" s="1">
        <v>0.36249999999999999</v>
      </c>
      <c r="F404" s="1">
        <v>129.05987500000001</v>
      </c>
      <c r="G404" s="1">
        <v>29.9068058932139</v>
      </c>
      <c r="H404" s="1">
        <v>200</v>
      </c>
      <c r="I404" s="1">
        <v>50</v>
      </c>
      <c r="J404" s="1" t="s">
        <v>10</v>
      </c>
      <c r="K404" s="1">
        <f t="shared" si="18"/>
        <v>2</v>
      </c>
      <c r="L404">
        <f t="shared" si="20"/>
        <v>0</v>
      </c>
      <c r="M404">
        <f t="shared" si="19"/>
        <v>0.63749999999999996</v>
      </c>
    </row>
    <row r="405" spans="1:13" x14ac:dyDescent="0.2">
      <c r="A405">
        <v>11</v>
      </c>
      <c r="B405" s="1" t="s">
        <v>424</v>
      </c>
      <c r="C405" s="1">
        <v>8.7432499999999909</v>
      </c>
      <c r="D405" s="1">
        <v>20.497870302485001</v>
      </c>
      <c r="E405" s="1">
        <v>0.73750000000000004</v>
      </c>
      <c r="F405" s="1">
        <v>89.8167499999999</v>
      </c>
      <c r="G405" s="1">
        <v>15.1932653480909</v>
      </c>
      <c r="H405" s="1">
        <v>200</v>
      </c>
      <c r="I405" s="1">
        <v>50</v>
      </c>
      <c r="J405" s="1" t="s">
        <v>12</v>
      </c>
      <c r="K405" s="1">
        <f t="shared" si="18"/>
        <v>2</v>
      </c>
      <c r="L405">
        <f t="shared" si="20"/>
        <v>1</v>
      </c>
      <c r="M405">
        <f t="shared" si="19"/>
        <v>0.26249999999999996</v>
      </c>
    </row>
    <row r="406" spans="1:13" x14ac:dyDescent="0.2">
      <c r="A406">
        <v>11</v>
      </c>
      <c r="B406" s="1" t="s">
        <v>425</v>
      </c>
      <c r="C406" s="1">
        <v>18.414625000000001</v>
      </c>
      <c r="D406" s="1">
        <v>14.0618719365301</v>
      </c>
      <c r="E406" s="1">
        <v>0.91249999999999998</v>
      </c>
      <c r="F406" s="1">
        <v>88.110249999999994</v>
      </c>
      <c r="G406" s="1">
        <v>11.2527689897864</v>
      </c>
      <c r="H406" s="1">
        <v>200</v>
      </c>
      <c r="I406" s="1">
        <v>50</v>
      </c>
      <c r="J406" s="1" t="s">
        <v>14</v>
      </c>
      <c r="K406" s="1">
        <f t="shared" si="18"/>
        <v>2</v>
      </c>
      <c r="L406">
        <f t="shared" si="20"/>
        <v>1</v>
      </c>
      <c r="M406">
        <f t="shared" si="19"/>
        <v>8.7500000000000022E-2</v>
      </c>
    </row>
    <row r="407" spans="1:13" x14ac:dyDescent="0.2">
      <c r="A407">
        <v>11</v>
      </c>
      <c r="B407" s="1" t="s">
        <v>434</v>
      </c>
      <c r="C407" s="1">
        <v>-25.2605</v>
      </c>
      <c r="D407" s="1">
        <v>32.034329043231097</v>
      </c>
      <c r="E407" s="1">
        <v>0.22500000000000001</v>
      </c>
      <c r="F407" s="1">
        <v>128.77012500000001</v>
      </c>
      <c r="G407" s="1">
        <v>25.2689253577269</v>
      </c>
      <c r="H407" s="1">
        <v>300</v>
      </c>
      <c r="I407" s="1">
        <v>100</v>
      </c>
      <c r="J407" s="1" t="s">
        <v>8</v>
      </c>
      <c r="K407" s="1">
        <f t="shared" si="18"/>
        <v>1.5849625007211563</v>
      </c>
      <c r="L407">
        <f t="shared" si="20"/>
        <v>1</v>
      </c>
      <c r="M407">
        <f t="shared" si="19"/>
        <v>0.77500000000000002</v>
      </c>
    </row>
    <row r="408" spans="1:13" x14ac:dyDescent="0.2">
      <c r="A408">
        <v>11</v>
      </c>
      <c r="B408" s="1" t="s">
        <v>435</v>
      </c>
      <c r="C408" s="1">
        <v>50.993749999999999</v>
      </c>
      <c r="D408" s="1">
        <v>22.6637066350034</v>
      </c>
      <c r="E408" s="1">
        <v>0.98750000000000004</v>
      </c>
      <c r="F408" s="1">
        <v>216.44049999999999</v>
      </c>
      <c r="G408" s="1">
        <v>36.392012925228499</v>
      </c>
      <c r="H408" s="1">
        <v>300</v>
      </c>
      <c r="I408" s="1">
        <v>100</v>
      </c>
      <c r="J408" s="1" t="s">
        <v>10</v>
      </c>
      <c r="K408" s="1">
        <f t="shared" si="18"/>
        <v>1.5849625007211563</v>
      </c>
      <c r="L408">
        <f t="shared" si="20"/>
        <v>1</v>
      </c>
      <c r="M408">
        <f t="shared" si="19"/>
        <v>1.2499999999999956E-2</v>
      </c>
    </row>
    <row r="409" spans="1:13" x14ac:dyDescent="0.2">
      <c r="A409">
        <v>11</v>
      </c>
      <c r="B409" s="1" t="s">
        <v>436</v>
      </c>
      <c r="C409" s="1">
        <v>-15.777749999999999</v>
      </c>
      <c r="D409" s="1">
        <v>52.954449859643503</v>
      </c>
      <c r="E409" s="1">
        <v>0.125</v>
      </c>
      <c r="F409" s="1">
        <v>129.89362499999899</v>
      </c>
      <c r="G409" s="1">
        <v>37.080007694300299</v>
      </c>
      <c r="H409" s="1">
        <v>300</v>
      </c>
      <c r="I409" s="1">
        <v>100</v>
      </c>
      <c r="J409" s="1" t="s">
        <v>12</v>
      </c>
      <c r="K409" s="1">
        <f t="shared" si="18"/>
        <v>1.5849625007211563</v>
      </c>
      <c r="L409">
        <f t="shared" si="20"/>
        <v>0</v>
      </c>
      <c r="M409">
        <f t="shared" si="19"/>
        <v>0.875</v>
      </c>
    </row>
    <row r="410" spans="1:13" x14ac:dyDescent="0.2">
      <c r="A410">
        <v>11</v>
      </c>
      <c r="B410" s="1" t="s">
        <v>437</v>
      </c>
      <c r="C410" s="1">
        <v>-18.719000000000001</v>
      </c>
      <c r="D410" s="1">
        <v>42.088493635434297</v>
      </c>
      <c r="E410" s="1">
        <v>0.1875</v>
      </c>
      <c r="F410" s="1">
        <v>153.12574999999899</v>
      </c>
      <c r="G410" s="1">
        <v>44.9690280019204</v>
      </c>
      <c r="H410" s="1">
        <v>300</v>
      </c>
      <c r="I410" s="1">
        <v>100</v>
      </c>
      <c r="J410" s="1" t="s">
        <v>14</v>
      </c>
      <c r="K410" s="1">
        <f t="shared" si="18"/>
        <v>1.5849625007211563</v>
      </c>
      <c r="L410">
        <f t="shared" si="20"/>
        <v>1</v>
      </c>
      <c r="M410">
        <f t="shared" si="19"/>
        <v>0.8125</v>
      </c>
    </row>
    <row r="411" spans="1:13" x14ac:dyDescent="0.2">
      <c r="A411">
        <v>11</v>
      </c>
      <c r="B411" s="1" t="s">
        <v>430</v>
      </c>
      <c r="C411" s="1">
        <v>-24.946249999999999</v>
      </c>
      <c r="D411" s="1">
        <v>38.623422827832002</v>
      </c>
      <c r="E411" s="1">
        <v>0.16250000000000001</v>
      </c>
      <c r="F411" s="1">
        <v>100.12775000000001</v>
      </c>
      <c r="G411" s="1">
        <v>27.747142509409802</v>
      </c>
      <c r="H411" s="1">
        <v>300</v>
      </c>
      <c r="I411" s="1">
        <v>50</v>
      </c>
      <c r="J411" s="1" t="s">
        <v>8</v>
      </c>
      <c r="K411" s="1">
        <f t="shared" si="18"/>
        <v>2.5849625007211561</v>
      </c>
      <c r="L411">
        <f t="shared" si="20"/>
        <v>1</v>
      </c>
      <c r="M411">
        <f t="shared" si="19"/>
        <v>0.83750000000000002</v>
      </c>
    </row>
    <row r="412" spans="1:13" x14ac:dyDescent="0.2">
      <c r="A412">
        <v>11</v>
      </c>
      <c r="B412" s="1" t="s">
        <v>431</v>
      </c>
      <c r="C412" s="1">
        <v>36.524749999999997</v>
      </c>
      <c r="D412" s="1">
        <v>26.099174937869201</v>
      </c>
      <c r="E412" s="1">
        <v>0.65</v>
      </c>
      <c r="F412" s="1">
        <v>184.48674999999901</v>
      </c>
      <c r="G412" s="1">
        <v>34.196056270241101</v>
      </c>
      <c r="H412" s="1">
        <v>300</v>
      </c>
      <c r="I412" s="1">
        <v>50</v>
      </c>
      <c r="J412" s="1" t="s">
        <v>10</v>
      </c>
      <c r="K412" s="1">
        <f t="shared" si="18"/>
        <v>2.5849625007211561</v>
      </c>
      <c r="L412">
        <f t="shared" si="20"/>
        <v>1</v>
      </c>
      <c r="M412">
        <f t="shared" si="19"/>
        <v>0.35</v>
      </c>
    </row>
    <row r="413" spans="1:13" x14ac:dyDescent="0.2">
      <c r="A413">
        <v>11</v>
      </c>
      <c r="B413" s="1" t="s">
        <v>432</v>
      </c>
      <c r="C413" s="1">
        <v>-21.359624999999902</v>
      </c>
      <c r="D413" s="1">
        <v>30.4162869382404</v>
      </c>
      <c r="E413" s="1">
        <v>0.1875</v>
      </c>
      <c r="F413" s="1">
        <v>86.155124999999998</v>
      </c>
      <c r="G413" s="1">
        <v>15.4157513597091</v>
      </c>
      <c r="H413" s="1">
        <v>300</v>
      </c>
      <c r="I413" s="1">
        <v>50</v>
      </c>
      <c r="J413" s="1" t="s">
        <v>12</v>
      </c>
      <c r="K413" s="1">
        <f t="shared" si="18"/>
        <v>2.5849625007211561</v>
      </c>
      <c r="L413">
        <f t="shared" si="20"/>
        <v>1</v>
      </c>
      <c r="M413">
        <f t="shared" si="19"/>
        <v>0.8125</v>
      </c>
    </row>
    <row r="414" spans="1:13" x14ac:dyDescent="0.2">
      <c r="A414">
        <v>11</v>
      </c>
      <c r="B414" s="1" t="s">
        <v>433</v>
      </c>
      <c r="C414" s="1">
        <v>-44.196999999999903</v>
      </c>
      <c r="D414" s="1">
        <v>42.8212447974133</v>
      </c>
      <c r="E414" s="1">
        <v>7.4999999999999997E-2</v>
      </c>
      <c r="F414" s="1">
        <v>121.68675</v>
      </c>
      <c r="G414" s="1">
        <v>42.703681538451598</v>
      </c>
      <c r="H414" s="1">
        <v>300</v>
      </c>
      <c r="I414" s="1">
        <v>50</v>
      </c>
      <c r="J414" s="1" t="s">
        <v>14</v>
      </c>
      <c r="K414" s="1">
        <f t="shared" si="18"/>
        <v>2.5849625007211561</v>
      </c>
      <c r="L414">
        <f t="shared" si="20"/>
        <v>1</v>
      </c>
      <c r="M414">
        <f t="shared" si="19"/>
        <v>0.92500000000000004</v>
      </c>
    </row>
    <row r="415" spans="1:13" x14ac:dyDescent="0.2">
      <c r="A415">
        <v>11</v>
      </c>
      <c r="B415" s="1" t="s">
        <v>442</v>
      </c>
      <c r="C415" s="1">
        <v>2.7567499999999998</v>
      </c>
      <c r="D415" s="1">
        <v>24.6142252455262</v>
      </c>
      <c r="E415" s="1">
        <v>0.53749999999999998</v>
      </c>
      <c r="F415" s="1">
        <v>105.631624999999</v>
      </c>
      <c r="G415" s="1">
        <v>14.848224762892499</v>
      </c>
      <c r="H415" s="1">
        <v>400</v>
      </c>
      <c r="I415" s="1">
        <v>100</v>
      </c>
      <c r="J415" s="1" t="s">
        <v>8</v>
      </c>
      <c r="K415" s="1">
        <f t="shared" si="18"/>
        <v>2</v>
      </c>
      <c r="L415">
        <f t="shared" si="20"/>
        <v>1</v>
      </c>
      <c r="M415">
        <f t="shared" si="19"/>
        <v>0.46250000000000002</v>
      </c>
    </row>
    <row r="416" spans="1:13" x14ac:dyDescent="0.2">
      <c r="A416">
        <v>11</v>
      </c>
      <c r="B416" s="1" t="s">
        <v>443</v>
      </c>
      <c r="C416" s="1">
        <v>50.60275</v>
      </c>
      <c r="D416" s="1">
        <v>28.6108174024703</v>
      </c>
      <c r="E416" s="1">
        <v>0.91249999999999998</v>
      </c>
      <c r="F416" s="1">
        <v>213.43437499999999</v>
      </c>
      <c r="G416" s="1">
        <v>35.010498027154199</v>
      </c>
      <c r="H416" s="1">
        <v>400</v>
      </c>
      <c r="I416" s="1">
        <v>100</v>
      </c>
      <c r="J416" s="1" t="s">
        <v>10</v>
      </c>
      <c r="K416" s="1">
        <f t="shared" si="18"/>
        <v>2</v>
      </c>
      <c r="L416">
        <f t="shared" si="20"/>
        <v>1</v>
      </c>
      <c r="M416">
        <f t="shared" si="19"/>
        <v>8.7500000000000022E-2</v>
      </c>
    </row>
    <row r="417" spans="1:13" x14ac:dyDescent="0.2">
      <c r="A417">
        <v>11</v>
      </c>
      <c r="B417" s="1" t="s">
        <v>444</v>
      </c>
      <c r="C417" s="1">
        <v>-3.4933749999999999</v>
      </c>
      <c r="D417" s="1">
        <v>68.924796335276696</v>
      </c>
      <c r="E417" s="1">
        <v>0.21249999999999999</v>
      </c>
      <c r="F417" s="1">
        <v>135.83937499999999</v>
      </c>
      <c r="G417" s="1">
        <v>62.226176090608099</v>
      </c>
      <c r="H417" s="1">
        <v>400</v>
      </c>
      <c r="I417" s="1">
        <v>100</v>
      </c>
      <c r="J417" s="1" t="s">
        <v>12</v>
      </c>
      <c r="K417" s="1">
        <f t="shared" si="18"/>
        <v>2</v>
      </c>
      <c r="L417">
        <f t="shared" si="20"/>
        <v>1</v>
      </c>
      <c r="M417">
        <f t="shared" si="19"/>
        <v>0.78749999999999998</v>
      </c>
    </row>
    <row r="418" spans="1:13" x14ac:dyDescent="0.2">
      <c r="A418">
        <v>11</v>
      </c>
      <c r="B418" s="1" t="s">
        <v>445</v>
      </c>
      <c r="C418" s="1">
        <v>54.956000000000003</v>
      </c>
      <c r="D418" s="1">
        <v>55.018388689600798</v>
      </c>
      <c r="E418" s="1">
        <v>0.5625</v>
      </c>
      <c r="F418" s="1">
        <v>146.018</v>
      </c>
      <c r="G418" s="1">
        <v>56.0412757126388</v>
      </c>
      <c r="H418" s="1">
        <v>400</v>
      </c>
      <c r="I418" s="1">
        <v>100</v>
      </c>
      <c r="J418" s="1" t="s">
        <v>14</v>
      </c>
      <c r="K418" s="1">
        <f t="shared" si="18"/>
        <v>2</v>
      </c>
      <c r="L418">
        <f t="shared" si="20"/>
        <v>1</v>
      </c>
      <c r="M418">
        <f t="shared" si="19"/>
        <v>0.4375</v>
      </c>
    </row>
    <row r="419" spans="1:13" x14ac:dyDescent="0.2">
      <c r="A419">
        <v>11</v>
      </c>
      <c r="B419" s="1" t="s">
        <v>438</v>
      </c>
      <c r="C419" s="1">
        <v>-16.844249999999899</v>
      </c>
      <c r="D419" s="1">
        <v>25.884602748303799</v>
      </c>
      <c r="E419" s="1">
        <v>0.23749999999999999</v>
      </c>
      <c r="F419" s="1">
        <v>133.65625</v>
      </c>
      <c r="G419" s="1">
        <v>21.197251671796899</v>
      </c>
      <c r="H419" s="1">
        <v>400</v>
      </c>
      <c r="I419" s="1">
        <v>50</v>
      </c>
      <c r="J419" s="1" t="s">
        <v>8</v>
      </c>
      <c r="K419" s="1">
        <f t="shared" si="18"/>
        <v>3</v>
      </c>
      <c r="L419">
        <f t="shared" si="20"/>
        <v>1</v>
      </c>
      <c r="M419">
        <f t="shared" si="19"/>
        <v>0.76249999999999996</v>
      </c>
    </row>
    <row r="420" spans="1:13" x14ac:dyDescent="0.2">
      <c r="A420">
        <v>11</v>
      </c>
      <c r="B420" s="1" t="s">
        <v>439</v>
      </c>
      <c r="C420" s="1">
        <v>7.6861249999999899</v>
      </c>
      <c r="D420" s="1">
        <v>34.463210329775897</v>
      </c>
      <c r="E420" s="1">
        <v>0.53749999999999998</v>
      </c>
      <c r="F420" s="1">
        <v>197.97725</v>
      </c>
      <c r="G420" s="1">
        <v>61.505309262188902</v>
      </c>
      <c r="H420" s="1">
        <v>400</v>
      </c>
      <c r="I420" s="1">
        <v>50</v>
      </c>
      <c r="J420" s="1" t="s">
        <v>10</v>
      </c>
      <c r="K420" s="1">
        <f t="shared" si="18"/>
        <v>3</v>
      </c>
      <c r="L420">
        <f t="shared" si="20"/>
        <v>1</v>
      </c>
      <c r="M420">
        <f t="shared" si="19"/>
        <v>0.46250000000000002</v>
      </c>
    </row>
    <row r="421" spans="1:13" x14ac:dyDescent="0.2">
      <c r="A421">
        <v>11</v>
      </c>
      <c r="B421" s="1" t="s">
        <v>440</v>
      </c>
      <c r="C421" s="1">
        <v>-13.519</v>
      </c>
      <c r="D421" s="1">
        <v>41.226893698167402</v>
      </c>
      <c r="E421" s="1">
        <v>0.2</v>
      </c>
      <c r="F421" s="1">
        <v>100.225999999999</v>
      </c>
      <c r="G421" s="1">
        <v>51.943104056265199</v>
      </c>
      <c r="H421" s="1">
        <v>400</v>
      </c>
      <c r="I421" s="1">
        <v>50</v>
      </c>
      <c r="J421" s="1" t="s">
        <v>12</v>
      </c>
      <c r="K421" s="1">
        <f t="shared" si="18"/>
        <v>3</v>
      </c>
      <c r="L421">
        <f t="shared" si="20"/>
        <v>1</v>
      </c>
      <c r="M421">
        <f t="shared" si="19"/>
        <v>0.8</v>
      </c>
    </row>
    <row r="422" spans="1:13" x14ac:dyDescent="0.2">
      <c r="A422">
        <v>11</v>
      </c>
      <c r="B422" s="1" t="s">
        <v>441</v>
      </c>
      <c r="C422" s="1">
        <v>-14.601875</v>
      </c>
      <c r="D422" s="1">
        <v>35.532135352865701</v>
      </c>
      <c r="E422" s="1">
        <v>0.16250000000000001</v>
      </c>
      <c r="F422" s="1">
        <v>122.44949999999901</v>
      </c>
      <c r="G422" s="1">
        <v>41.417766957550903</v>
      </c>
      <c r="H422" s="1">
        <v>400</v>
      </c>
      <c r="I422" s="1">
        <v>50</v>
      </c>
      <c r="J422" s="1" t="s">
        <v>14</v>
      </c>
      <c r="K422" s="1">
        <f t="shared" si="18"/>
        <v>3</v>
      </c>
      <c r="L422">
        <f t="shared" si="20"/>
        <v>1</v>
      </c>
      <c r="M422">
        <f t="shared" si="19"/>
        <v>0.83750000000000002</v>
      </c>
    </row>
    <row r="423" spans="1:13" x14ac:dyDescent="0.2">
      <c r="A423">
        <v>11</v>
      </c>
      <c r="B423" s="1" t="s">
        <v>450</v>
      </c>
      <c r="C423" s="1">
        <v>97.2</v>
      </c>
      <c r="D423" s="1">
        <v>91.140182932666903</v>
      </c>
      <c r="E423" s="1">
        <v>0.25</v>
      </c>
      <c r="F423" s="1">
        <v>88.903874999999999</v>
      </c>
      <c r="G423" s="1">
        <v>23.458999418866401</v>
      </c>
      <c r="H423" s="1">
        <v>500</v>
      </c>
      <c r="I423" s="1">
        <v>100</v>
      </c>
      <c r="J423" s="1" t="s">
        <v>8</v>
      </c>
      <c r="K423" s="1">
        <f t="shared" si="18"/>
        <v>2.3219280948873622</v>
      </c>
      <c r="L423">
        <f t="shared" si="20"/>
        <v>0</v>
      </c>
      <c r="M423">
        <f t="shared" si="19"/>
        <v>0.75</v>
      </c>
    </row>
    <row r="424" spans="1:13" x14ac:dyDescent="0.2">
      <c r="A424">
        <v>11</v>
      </c>
      <c r="B424" s="1" t="s">
        <v>451</v>
      </c>
      <c r="C424" s="1">
        <v>15.55125</v>
      </c>
      <c r="D424" s="1">
        <v>43.147216925747301</v>
      </c>
      <c r="E424" s="1">
        <v>0.65</v>
      </c>
      <c r="F424" s="1">
        <v>257.98325</v>
      </c>
      <c r="G424" s="1">
        <v>78.9494628191826</v>
      </c>
      <c r="H424" s="1">
        <v>500</v>
      </c>
      <c r="I424" s="1">
        <v>100</v>
      </c>
      <c r="J424" s="1" t="s">
        <v>10</v>
      </c>
      <c r="K424" s="1">
        <f t="shared" si="18"/>
        <v>2.3219280948873622</v>
      </c>
      <c r="L424">
        <f t="shared" si="20"/>
        <v>1</v>
      </c>
      <c r="M424">
        <f t="shared" si="19"/>
        <v>0.35</v>
      </c>
    </row>
    <row r="425" spans="1:13" x14ac:dyDescent="0.2">
      <c r="A425">
        <v>11</v>
      </c>
      <c r="B425" s="1" t="s">
        <v>452</v>
      </c>
      <c r="C425" s="1">
        <v>100.773249999999</v>
      </c>
      <c r="D425" s="1">
        <v>111.18187391359</v>
      </c>
      <c r="E425" s="1">
        <v>0.25</v>
      </c>
      <c r="F425" s="1">
        <v>253.22587499999901</v>
      </c>
      <c r="G425" s="1">
        <v>178.128254578644</v>
      </c>
      <c r="H425" s="1">
        <v>500</v>
      </c>
      <c r="I425" s="1">
        <v>100</v>
      </c>
      <c r="J425" s="1" t="s">
        <v>12</v>
      </c>
      <c r="K425" s="1">
        <f t="shared" si="18"/>
        <v>2.3219280948873622</v>
      </c>
      <c r="L425">
        <f t="shared" si="20"/>
        <v>0</v>
      </c>
      <c r="M425">
        <f t="shared" si="19"/>
        <v>0.75</v>
      </c>
    </row>
    <row r="426" spans="1:13" x14ac:dyDescent="0.2">
      <c r="A426">
        <v>11</v>
      </c>
      <c r="B426" s="1" t="s">
        <v>453</v>
      </c>
      <c r="C426" s="1">
        <v>11.612874999999899</v>
      </c>
      <c r="D426" s="1">
        <v>48.771427090914301</v>
      </c>
      <c r="E426" s="1">
        <v>0.51249999999999996</v>
      </c>
      <c r="F426" s="1">
        <v>146.18912499999999</v>
      </c>
      <c r="G426" s="1">
        <v>44.916484868969597</v>
      </c>
      <c r="H426" s="1">
        <v>500</v>
      </c>
      <c r="I426" s="1">
        <v>100</v>
      </c>
      <c r="J426" s="1" t="s">
        <v>14</v>
      </c>
      <c r="K426" s="1">
        <f t="shared" si="18"/>
        <v>2.3219280948873622</v>
      </c>
      <c r="L426">
        <f t="shared" si="20"/>
        <v>1</v>
      </c>
      <c r="M426">
        <f t="shared" si="19"/>
        <v>0.48750000000000004</v>
      </c>
    </row>
    <row r="427" spans="1:13" x14ac:dyDescent="0.2">
      <c r="A427">
        <v>11</v>
      </c>
      <c r="B427" s="1" t="s">
        <v>446</v>
      </c>
      <c r="C427" s="1">
        <v>12.425000000000001</v>
      </c>
      <c r="D427" s="1">
        <v>44.524535370961402</v>
      </c>
      <c r="E427" s="1">
        <v>0.38750000000000001</v>
      </c>
      <c r="F427" s="1">
        <v>119.89725</v>
      </c>
      <c r="G427" s="1">
        <v>50.477361459742497</v>
      </c>
      <c r="H427" s="1">
        <v>500</v>
      </c>
      <c r="I427" s="1">
        <v>50</v>
      </c>
      <c r="J427" s="1" t="s">
        <v>8</v>
      </c>
      <c r="K427" s="1">
        <f t="shared" si="18"/>
        <v>3.3219280948873626</v>
      </c>
      <c r="L427">
        <f t="shared" si="20"/>
        <v>1</v>
      </c>
      <c r="M427">
        <f t="shared" si="19"/>
        <v>0.61250000000000004</v>
      </c>
    </row>
    <row r="428" spans="1:13" x14ac:dyDescent="0.2">
      <c r="A428">
        <v>11</v>
      </c>
      <c r="B428" s="1" t="s">
        <v>447</v>
      </c>
      <c r="C428" s="1">
        <v>0.67912499999999998</v>
      </c>
      <c r="D428" s="1">
        <v>46.410422757009798</v>
      </c>
      <c r="E428" s="1">
        <v>0.35</v>
      </c>
      <c r="F428" s="1">
        <v>201.08799999999999</v>
      </c>
      <c r="G428" s="1">
        <v>39.709253877402404</v>
      </c>
      <c r="H428" s="1">
        <v>500</v>
      </c>
      <c r="I428" s="1">
        <v>50</v>
      </c>
      <c r="J428" s="1" t="s">
        <v>10</v>
      </c>
      <c r="K428" s="1">
        <f t="shared" si="18"/>
        <v>3.3219280948873626</v>
      </c>
      <c r="L428">
        <f t="shared" si="20"/>
        <v>1</v>
      </c>
      <c r="M428">
        <f t="shared" si="19"/>
        <v>0.65</v>
      </c>
    </row>
    <row r="429" spans="1:13" x14ac:dyDescent="0.2">
      <c r="A429">
        <v>11</v>
      </c>
      <c r="B429" s="1" t="s">
        <v>448</v>
      </c>
      <c r="C429" s="1">
        <v>-15.921250000000001</v>
      </c>
      <c r="D429" s="1">
        <v>50.348537103251502</v>
      </c>
      <c r="E429" s="1">
        <v>0.26250000000000001</v>
      </c>
      <c r="F429" s="1">
        <v>122.52037499999901</v>
      </c>
      <c r="G429" s="1">
        <v>66.062751597321196</v>
      </c>
      <c r="H429" s="1">
        <v>500</v>
      </c>
      <c r="I429" s="1">
        <v>50</v>
      </c>
      <c r="J429" s="1" t="s">
        <v>12</v>
      </c>
      <c r="K429" s="1">
        <f t="shared" si="18"/>
        <v>3.3219280948873626</v>
      </c>
      <c r="L429">
        <f t="shared" si="20"/>
        <v>1</v>
      </c>
      <c r="M429">
        <f t="shared" si="19"/>
        <v>0.73750000000000004</v>
      </c>
    </row>
    <row r="430" spans="1:13" x14ac:dyDescent="0.2">
      <c r="A430">
        <v>11</v>
      </c>
      <c r="B430" s="1" t="s">
        <v>449</v>
      </c>
      <c r="C430" s="1">
        <v>-16.4514999999999</v>
      </c>
      <c r="D430" s="1">
        <v>44.783163915136598</v>
      </c>
      <c r="E430" s="1">
        <v>0.33750000000000002</v>
      </c>
      <c r="F430" s="1">
        <v>151.87574999999899</v>
      </c>
      <c r="G430" s="1">
        <v>57.7460790611579</v>
      </c>
      <c r="H430" s="1">
        <v>500</v>
      </c>
      <c r="I430" s="1">
        <v>50</v>
      </c>
      <c r="J430" s="1" t="s">
        <v>14</v>
      </c>
      <c r="K430" s="1">
        <f t="shared" si="18"/>
        <v>3.3219280948873626</v>
      </c>
      <c r="L430">
        <f t="shared" si="20"/>
        <v>1</v>
      </c>
      <c r="M430">
        <f t="shared" si="19"/>
        <v>0.66249999999999998</v>
      </c>
    </row>
    <row r="431" spans="1:13" x14ac:dyDescent="0.2">
      <c r="A431">
        <v>11</v>
      </c>
      <c r="B431" s="1" t="s">
        <v>458</v>
      </c>
      <c r="C431" s="1">
        <v>78.514874999999904</v>
      </c>
      <c r="D431" s="1">
        <v>70.587507853616501</v>
      </c>
      <c r="E431" s="1">
        <v>0.58750000000000002</v>
      </c>
      <c r="F431" s="1">
        <v>124.88149999999899</v>
      </c>
      <c r="G431" s="1">
        <v>26.895613680486999</v>
      </c>
      <c r="H431" s="1">
        <v>600</v>
      </c>
      <c r="I431" s="1">
        <v>100</v>
      </c>
      <c r="J431" s="1" t="s">
        <v>8</v>
      </c>
      <c r="K431" s="1">
        <f t="shared" si="18"/>
        <v>2.5849625007211561</v>
      </c>
      <c r="L431">
        <f t="shared" si="20"/>
        <v>1</v>
      </c>
      <c r="M431">
        <f t="shared" si="19"/>
        <v>0.41249999999999998</v>
      </c>
    </row>
    <row r="432" spans="1:13" x14ac:dyDescent="0.2">
      <c r="A432">
        <v>11</v>
      </c>
      <c r="B432" s="1" t="s">
        <v>459</v>
      </c>
      <c r="C432" s="1">
        <v>4.8631249999999904</v>
      </c>
      <c r="D432" s="1">
        <v>48.486138214796703</v>
      </c>
      <c r="E432" s="1">
        <v>0.48749999999999999</v>
      </c>
      <c r="F432" s="1">
        <v>239.18899999999999</v>
      </c>
      <c r="G432" s="1">
        <v>60.823868559143698</v>
      </c>
      <c r="H432" s="1">
        <v>600</v>
      </c>
      <c r="I432" s="1">
        <v>100</v>
      </c>
      <c r="J432" s="1" t="s">
        <v>10</v>
      </c>
      <c r="K432" s="1">
        <f t="shared" si="18"/>
        <v>2.5849625007211561</v>
      </c>
      <c r="L432">
        <f t="shared" si="20"/>
        <v>1</v>
      </c>
      <c r="M432">
        <f t="shared" si="19"/>
        <v>0.51249999999999996</v>
      </c>
    </row>
    <row r="433" spans="1:13" x14ac:dyDescent="0.2">
      <c r="A433">
        <v>11</v>
      </c>
      <c r="B433" s="1" t="s">
        <v>460</v>
      </c>
      <c r="C433" s="1">
        <v>95.967124999999896</v>
      </c>
      <c r="D433" s="1">
        <v>68.785171933959504</v>
      </c>
      <c r="E433" s="1">
        <v>0.5</v>
      </c>
      <c r="F433" s="1">
        <v>97.338749999999905</v>
      </c>
      <c r="G433" s="1">
        <v>28.298035063189399</v>
      </c>
      <c r="H433" s="1">
        <v>600</v>
      </c>
      <c r="I433" s="1">
        <v>100</v>
      </c>
      <c r="J433" s="1" t="s">
        <v>12</v>
      </c>
      <c r="K433" s="1">
        <f t="shared" si="18"/>
        <v>2.5849625007211561</v>
      </c>
      <c r="L433">
        <f t="shared" si="20"/>
        <v>1</v>
      </c>
      <c r="M433">
        <f t="shared" si="19"/>
        <v>0.5</v>
      </c>
    </row>
    <row r="434" spans="1:13" x14ac:dyDescent="0.2">
      <c r="A434">
        <v>11</v>
      </c>
      <c r="B434" s="1" t="s">
        <v>461</v>
      </c>
      <c r="C434" s="1">
        <v>91.560374999999894</v>
      </c>
      <c r="D434" s="1">
        <v>71.060687944245004</v>
      </c>
      <c r="E434" s="1">
        <v>0.45</v>
      </c>
      <c r="F434" s="1">
        <v>129.31674999999899</v>
      </c>
      <c r="G434" s="1">
        <v>56.8928369782831</v>
      </c>
      <c r="H434" s="1">
        <v>600</v>
      </c>
      <c r="I434" s="1">
        <v>100</v>
      </c>
      <c r="J434" s="1" t="s">
        <v>14</v>
      </c>
      <c r="K434" s="1">
        <f t="shared" si="18"/>
        <v>2.5849625007211561</v>
      </c>
      <c r="L434">
        <f t="shared" si="20"/>
        <v>1</v>
      </c>
      <c r="M434">
        <f t="shared" si="19"/>
        <v>0.55000000000000004</v>
      </c>
    </row>
    <row r="435" spans="1:13" x14ac:dyDescent="0.2">
      <c r="A435">
        <v>11</v>
      </c>
      <c r="B435" s="1" t="s">
        <v>454</v>
      </c>
      <c r="C435" s="1">
        <v>2.9569999999999901</v>
      </c>
      <c r="D435" s="1">
        <v>41.342337905590099</v>
      </c>
      <c r="E435" s="1">
        <v>0.27500000000000002</v>
      </c>
      <c r="F435" s="1">
        <v>95.479499999999902</v>
      </c>
      <c r="G435" s="1">
        <v>18.53841794086</v>
      </c>
      <c r="H435" s="1">
        <v>600</v>
      </c>
      <c r="I435" s="1">
        <v>50</v>
      </c>
      <c r="J435" s="1" t="s">
        <v>8</v>
      </c>
      <c r="K435" s="1">
        <f t="shared" si="18"/>
        <v>3.5849625007211565</v>
      </c>
      <c r="L435">
        <f t="shared" si="20"/>
        <v>1</v>
      </c>
      <c r="M435">
        <f t="shared" si="19"/>
        <v>0.72499999999999998</v>
      </c>
    </row>
    <row r="436" spans="1:13" x14ac:dyDescent="0.2">
      <c r="A436">
        <v>11</v>
      </c>
      <c r="B436" s="1" t="s">
        <v>455</v>
      </c>
      <c r="C436" s="1">
        <v>12.1393749999999</v>
      </c>
      <c r="D436" s="1">
        <v>48.577117101155402</v>
      </c>
      <c r="E436" s="1">
        <v>0.38750000000000001</v>
      </c>
      <c r="F436" s="1">
        <v>270.90237500000001</v>
      </c>
      <c r="G436" s="1">
        <v>98.8723936349746</v>
      </c>
      <c r="H436" s="1">
        <v>600</v>
      </c>
      <c r="I436" s="1">
        <v>50</v>
      </c>
      <c r="J436" s="1" t="s">
        <v>10</v>
      </c>
      <c r="K436" s="1">
        <f t="shared" si="18"/>
        <v>3.5849625007211565</v>
      </c>
      <c r="L436">
        <f t="shared" si="20"/>
        <v>1</v>
      </c>
      <c r="M436">
        <f t="shared" si="19"/>
        <v>0.61250000000000004</v>
      </c>
    </row>
    <row r="437" spans="1:13" x14ac:dyDescent="0.2">
      <c r="A437">
        <v>11</v>
      </c>
      <c r="B437" s="1" t="s">
        <v>456</v>
      </c>
      <c r="C437" s="1">
        <v>13.391874999999899</v>
      </c>
      <c r="D437" s="1">
        <v>61.863790966399499</v>
      </c>
      <c r="E437" s="1">
        <v>0.2</v>
      </c>
      <c r="F437" s="1">
        <v>113.38925</v>
      </c>
      <c r="G437" s="1">
        <v>53.1359651454408</v>
      </c>
      <c r="H437" s="1">
        <v>600</v>
      </c>
      <c r="I437" s="1">
        <v>50</v>
      </c>
      <c r="J437" s="1" t="s">
        <v>12</v>
      </c>
      <c r="K437" s="1">
        <f t="shared" si="18"/>
        <v>3.5849625007211565</v>
      </c>
      <c r="L437">
        <f t="shared" si="20"/>
        <v>1</v>
      </c>
      <c r="M437">
        <f t="shared" si="19"/>
        <v>0.8</v>
      </c>
    </row>
    <row r="438" spans="1:13" x14ac:dyDescent="0.2">
      <c r="A438">
        <v>11</v>
      </c>
      <c r="B438" s="1" t="s">
        <v>457</v>
      </c>
      <c r="C438" s="1">
        <v>-14.132025316455699</v>
      </c>
      <c r="D438" s="1">
        <v>52.1024526835822</v>
      </c>
      <c r="E438" s="1">
        <v>0.164556962025316</v>
      </c>
      <c r="F438" s="1">
        <v>141.12924050632901</v>
      </c>
      <c r="G438" s="1">
        <v>80.894915797933805</v>
      </c>
      <c r="H438" s="1">
        <v>600</v>
      </c>
      <c r="I438" s="1">
        <v>50</v>
      </c>
      <c r="J438" s="1" t="s">
        <v>14</v>
      </c>
      <c r="K438" s="1">
        <f t="shared" si="18"/>
        <v>3.5849625007211565</v>
      </c>
      <c r="L438">
        <f t="shared" si="20"/>
        <v>1</v>
      </c>
      <c r="M438">
        <f t="shared" si="19"/>
        <v>0.835443037974684</v>
      </c>
    </row>
    <row r="439" spans="1:13" x14ac:dyDescent="0.2">
      <c r="A439">
        <v>12</v>
      </c>
      <c r="B439" s="14" t="s">
        <v>466</v>
      </c>
      <c r="C439" s="1">
        <v>2.6678481012658102</v>
      </c>
      <c r="D439" s="1">
        <v>33.130544538918699</v>
      </c>
      <c r="E439" s="1">
        <v>0.60759493670886</v>
      </c>
      <c r="F439" s="1">
        <v>148.08037974683501</v>
      </c>
      <c r="G439" s="1">
        <v>26.740631078729301</v>
      </c>
      <c r="H439" s="1">
        <v>200</v>
      </c>
      <c r="I439" s="1">
        <v>100</v>
      </c>
      <c r="J439" s="1" t="s">
        <v>8</v>
      </c>
      <c r="K439" s="1">
        <f t="shared" si="18"/>
        <v>1</v>
      </c>
      <c r="L439">
        <f t="shared" si="20"/>
        <v>1</v>
      </c>
      <c r="M439">
        <f t="shared" si="19"/>
        <v>0.39240506329114</v>
      </c>
    </row>
    <row r="440" spans="1:13" x14ac:dyDescent="0.2">
      <c r="A440">
        <v>12</v>
      </c>
      <c r="B440" s="1" t="s">
        <v>467</v>
      </c>
      <c r="C440" s="1">
        <v>18.259220779220701</v>
      </c>
      <c r="D440" s="1">
        <v>57.7300346050191</v>
      </c>
      <c r="E440" s="1">
        <v>0.51948051948051899</v>
      </c>
      <c r="F440" s="1">
        <v>178.27103896103799</v>
      </c>
      <c r="G440" s="1">
        <v>23.965824616939599</v>
      </c>
      <c r="H440" s="1">
        <v>200</v>
      </c>
      <c r="I440" s="1">
        <v>100</v>
      </c>
      <c r="J440" s="1" t="s">
        <v>10</v>
      </c>
      <c r="K440" s="1">
        <f t="shared" si="18"/>
        <v>1</v>
      </c>
      <c r="L440">
        <f t="shared" si="20"/>
        <v>0</v>
      </c>
      <c r="M440">
        <f t="shared" si="19"/>
        <v>0.48051948051948101</v>
      </c>
    </row>
    <row r="441" spans="1:13" x14ac:dyDescent="0.2">
      <c r="A441">
        <v>12</v>
      </c>
      <c r="B441" s="1" t="s">
        <v>468</v>
      </c>
      <c r="C441" s="1">
        <v>11.8874683544303</v>
      </c>
      <c r="D441" s="1">
        <v>57.303594237867003</v>
      </c>
      <c r="E441" s="1">
        <v>0.341772151898734</v>
      </c>
      <c r="F441" s="1">
        <v>151.11835443037899</v>
      </c>
      <c r="G441" s="1">
        <v>42.705238508012997</v>
      </c>
      <c r="H441" s="1">
        <v>200</v>
      </c>
      <c r="I441" s="1">
        <v>100</v>
      </c>
      <c r="J441" s="1" t="s">
        <v>12</v>
      </c>
      <c r="K441" s="1">
        <f t="shared" si="18"/>
        <v>1</v>
      </c>
      <c r="L441">
        <f t="shared" si="20"/>
        <v>0</v>
      </c>
      <c r="M441">
        <f t="shared" si="19"/>
        <v>0.658227848101266</v>
      </c>
    </row>
    <row r="442" spans="1:13" x14ac:dyDescent="0.2">
      <c r="A442">
        <v>12</v>
      </c>
      <c r="B442" s="1" t="s">
        <v>469</v>
      </c>
      <c r="C442" s="1">
        <v>12.067</v>
      </c>
      <c r="D442" s="1">
        <v>15.6677744431045</v>
      </c>
      <c r="E442" s="1">
        <v>0.8</v>
      </c>
      <c r="F442" s="1">
        <v>117.84162499999999</v>
      </c>
      <c r="G442" s="1">
        <v>17.7297132974387</v>
      </c>
      <c r="H442" s="1">
        <v>200</v>
      </c>
      <c r="I442" s="1">
        <v>100</v>
      </c>
      <c r="J442" s="1" t="s">
        <v>14</v>
      </c>
      <c r="K442" s="1">
        <f t="shared" si="18"/>
        <v>1</v>
      </c>
      <c r="L442">
        <f t="shared" si="20"/>
        <v>1</v>
      </c>
      <c r="M442">
        <f t="shared" si="19"/>
        <v>0.19999999999999996</v>
      </c>
    </row>
    <row r="443" spans="1:13" x14ac:dyDescent="0.2">
      <c r="A443">
        <v>12</v>
      </c>
      <c r="B443" s="1" t="s">
        <v>462</v>
      </c>
      <c r="C443" s="1">
        <v>-35.485443037974598</v>
      </c>
      <c r="D443" s="1">
        <v>23.507494457933898</v>
      </c>
      <c r="E443" s="1">
        <v>8.8607594936708806E-2</v>
      </c>
      <c r="F443" s="1">
        <v>143.82708860759399</v>
      </c>
      <c r="G443" s="1">
        <v>31.2206927952023</v>
      </c>
      <c r="H443" s="1">
        <v>200</v>
      </c>
      <c r="I443" s="1">
        <v>50</v>
      </c>
      <c r="J443" s="1" t="s">
        <v>8</v>
      </c>
      <c r="K443" s="1">
        <f t="shared" si="18"/>
        <v>2</v>
      </c>
      <c r="L443">
        <f t="shared" si="20"/>
        <v>1</v>
      </c>
      <c r="M443">
        <f t="shared" si="19"/>
        <v>0.91139240506329122</v>
      </c>
    </row>
    <row r="444" spans="1:13" x14ac:dyDescent="0.2">
      <c r="A444">
        <v>12</v>
      </c>
      <c r="B444" s="1" t="s">
        <v>463</v>
      </c>
      <c r="C444" s="1">
        <v>19.197260273972599</v>
      </c>
      <c r="D444" s="1">
        <v>39.191805170136</v>
      </c>
      <c r="E444" s="1">
        <v>0.50684931506849296</v>
      </c>
      <c r="F444" s="1">
        <v>158.27109589041001</v>
      </c>
      <c r="G444" s="1">
        <v>28.661829447754599</v>
      </c>
      <c r="H444" s="1">
        <v>200</v>
      </c>
      <c r="I444" s="1">
        <v>50</v>
      </c>
      <c r="J444" s="1" t="s">
        <v>10</v>
      </c>
      <c r="K444" s="1">
        <f t="shared" si="18"/>
        <v>2</v>
      </c>
      <c r="L444">
        <f t="shared" si="20"/>
        <v>0</v>
      </c>
      <c r="M444">
        <f t="shared" si="19"/>
        <v>0.49315068493150704</v>
      </c>
    </row>
    <row r="445" spans="1:13" x14ac:dyDescent="0.2">
      <c r="A445">
        <v>12</v>
      </c>
      <c r="B445" s="1" t="s">
        <v>464</v>
      </c>
      <c r="C445" s="1">
        <v>-1.46724999999999</v>
      </c>
      <c r="D445" s="1">
        <v>41.021912436373498</v>
      </c>
      <c r="E445" s="1">
        <v>0.41249999999999998</v>
      </c>
      <c r="F445" s="1">
        <v>131.25949999999901</v>
      </c>
      <c r="G445" s="1">
        <v>44.189065697862397</v>
      </c>
      <c r="H445" s="1">
        <v>200</v>
      </c>
      <c r="I445" s="1">
        <v>50</v>
      </c>
      <c r="J445" s="1" t="s">
        <v>12</v>
      </c>
      <c r="K445" s="1">
        <f t="shared" si="18"/>
        <v>2</v>
      </c>
      <c r="L445">
        <f t="shared" si="20"/>
        <v>0</v>
      </c>
      <c r="M445">
        <f t="shared" si="19"/>
        <v>0.58750000000000002</v>
      </c>
    </row>
    <row r="446" spans="1:13" x14ac:dyDescent="0.2">
      <c r="A446">
        <v>12</v>
      </c>
      <c r="B446" s="1" t="s">
        <v>465</v>
      </c>
      <c r="C446" s="1">
        <v>-0.300886075949368</v>
      </c>
      <c r="D446" s="1">
        <v>62.767621867576501</v>
      </c>
      <c r="E446" s="1">
        <v>0.20253164556962</v>
      </c>
      <c r="F446" s="1">
        <v>154.45974683544199</v>
      </c>
      <c r="G446" s="1">
        <v>43.741030269642998</v>
      </c>
      <c r="H446" s="1">
        <v>200</v>
      </c>
      <c r="I446" s="1">
        <v>50</v>
      </c>
      <c r="J446" s="1" t="s">
        <v>14</v>
      </c>
      <c r="K446" s="1">
        <f t="shared" si="18"/>
        <v>2</v>
      </c>
      <c r="L446">
        <f t="shared" si="20"/>
        <v>0</v>
      </c>
      <c r="M446">
        <f t="shared" si="19"/>
        <v>0.79746835443038</v>
      </c>
    </row>
    <row r="447" spans="1:13" x14ac:dyDescent="0.2">
      <c r="A447">
        <v>12</v>
      </c>
      <c r="B447" s="1" t="s">
        <v>474</v>
      </c>
      <c r="C447" s="1">
        <v>-46.894605263157899</v>
      </c>
      <c r="D447" s="1">
        <v>60.388685883523898</v>
      </c>
      <c r="E447" s="1">
        <v>0.13157894736842099</v>
      </c>
      <c r="F447" s="1">
        <v>249.69868421052601</v>
      </c>
      <c r="G447" s="1">
        <v>61.827009860324701</v>
      </c>
      <c r="H447" s="1">
        <v>300</v>
      </c>
      <c r="I447" s="1">
        <v>100</v>
      </c>
      <c r="J447" s="1" t="s">
        <v>8</v>
      </c>
      <c r="K447" s="1">
        <f t="shared" si="18"/>
        <v>1.5849625007211563</v>
      </c>
      <c r="L447">
        <f t="shared" si="20"/>
        <v>0</v>
      </c>
      <c r="M447">
        <f t="shared" si="19"/>
        <v>0.86842105263157898</v>
      </c>
    </row>
    <row r="448" spans="1:13" x14ac:dyDescent="0.2">
      <c r="A448">
        <v>12</v>
      </c>
      <c r="B448" s="1" t="s">
        <v>475</v>
      </c>
      <c r="C448" s="1">
        <v>-7.5255844155844098</v>
      </c>
      <c r="D448" s="1">
        <v>39.531761831337903</v>
      </c>
      <c r="E448" s="1">
        <v>0.42857142857142799</v>
      </c>
      <c r="F448" s="1">
        <v>250.017402597402</v>
      </c>
      <c r="G448" s="1">
        <v>58.8587634936952</v>
      </c>
      <c r="H448" s="1">
        <v>300</v>
      </c>
      <c r="I448" s="1">
        <v>100</v>
      </c>
      <c r="J448" s="1" t="s">
        <v>10</v>
      </c>
      <c r="K448" s="1">
        <f t="shared" ref="K448:K511" si="21">LOG(H448/I448,2)</f>
        <v>1.5849625007211563</v>
      </c>
      <c r="L448">
        <f t="shared" si="20"/>
        <v>1</v>
      </c>
      <c r="M448">
        <f t="shared" ref="M448:M455" si="22">1-E448</f>
        <v>0.57142857142857206</v>
      </c>
    </row>
    <row r="449" spans="1:13" x14ac:dyDescent="0.2">
      <c r="A449">
        <v>12</v>
      </c>
      <c r="B449" s="1" t="s">
        <v>476</v>
      </c>
      <c r="C449" s="1">
        <v>-29.4334177215189</v>
      </c>
      <c r="D449" s="1">
        <v>61.661665540106299</v>
      </c>
      <c r="E449" s="1">
        <v>0.367088607594936</v>
      </c>
      <c r="F449" s="1">
        <v>234.40227848101199</v>
      </c>
      <c r="G449" s="1">
        <v>67.878790687432399</v>
      </c>
      <c r="H449" s="1">
        <v>300</v>
      </c>
      <c r="I449" s="1">
        <v>100</v>
      </c>
      <c r="J449" s="1" t="s">
        <v>12</v>
      </c>
      <c r="K449" s="1">
        <f t="shared" si="21"/>
        <v>1.5849625007211563</v>
      </c>
      <c r="L449">
        <f t="shared" ref="L449:L513" si="23">IF(D449&lt;H449*0.176,1,0)</f>
        <v>0</v>
      </c>
      <c r="M449">
        <f t="shared" si="22"/>
        <v>0.632911392405064</v>
      </c>
    </row>
    <row r="450" spans="1:13" x14ac:dyDescent="0.2">
      <c r="A450">
        <v>12</v>
      </c>
      <c r="B450" s="1" t="s">
        <v>477</v>
      </c>
      <c r="C450" s="1">
        <v>-35.979230769230703</v>
      </c>
      <c r="D450" s="1">
        <v>54.774875575213102</v>
      </c>
      <c r="E450" s="1">
        <v>0.17948717948717899</v>
      </c>
      <c r="F450" s="1">
        <v>211.87269230769201</v>
      </c>
      <c r="G450" s="1">
        <v>66.061583053783906</v>
      </c>
      <c r="H450" s="1">
        <v>300</v>
      </c>
      <c r="I450" s="1">
        <v>100</v>
      </c>
      <c r="J450" s="1" t="s">
        <v>14</v>
      </c>
      <c r="K450" s="1">
        <f t="shared" si="21"/>
        <v>1.5849625007211563</v>
      </c>
      <c r="L450">
        <f t="shared" si="23"/>
        <v>0</v>
      </c>
      <c r="M450">
        <f t="shared" si="22"/>
        <v>0.82051282051282104</v>
      </c>
    </row>
    <row r="451" spans="1:13" x14ac:dyDescent="0.2">
      <c r="A451">
        <v>12</v>
      </c>
      <c r="B451" s="1" t="s">
        <v>470</v>
      </c>
      <c r="C451" s="1">
        <v>-77.464473684210503</v>
      </c>
      <c r="D451" s="1">
        <v>42.966499936907297</v>
      </c>
      <c r="E451" s="1">
        <v>3.94736842105263E-2</v>
      </c>
      <c r="F451" s="1">
        <v>208.85118421052599</v>
      </c>
      <c r="G451" s="1">
        <v>75.349970662640601</v>
      </c>
      <c r="H451" s="1">
        <v>300</v>
      </c>
      <c r="I451" s="1">
        <v>50</v>
      </c>
      <c r="J451" s="1" t="s">
        <v>8</v>
      </c>
      <c r="K451" s="1">
        <f t="shared" si="21"/>
        <v>2.5849625007211561</v>
      </c>
      <c r="L451">
        <f t="shared" si="23"/>
        <v>1</v>
      </c>
      <c r="M451">
        <f t="shared" si="22"/>
        <v>0.96052631578947367</v>
      </c>
    </row>
    <row r="452" spans="1:13" x14ac:dyDescent="0.2">
      <c r="A452">
        <v>12</v>
      </c>
      <c r="B452" s="1" t="s">
        <v>471</v>
      </c>
      <c r="C452" s="1">
        <v>2.90986842105263</v>
      </c>
      <c r="D452" s="1">
        <v>33.789152241410399</v>
      </c>
      <c r="E452" s="1">
        <v>0.355263157894736</v>
      </c>
      <c r="F452" s="1">
        <v>252.07039473684199</v>
      </c>
      <c r="G452" s="1">
        <v>30.303119495523401</v>
      </c>
      <c r="H452" s="1">
        <v>300</v>
      </c>
      <c r="I452" s="1">
        <v>50</v>
      </c>
      <c r="J452" s="1" t="s">
        <v>10</v>
      </c>
      <c r="K452" s="1">
        <f t="shared" si="21"/>
        <v>2.5849625007211561</v>
      </c>
      <c r="L452">
        <f t="shared" si="23"/>
        <v>1</v>
      </c>
      <c r="M452">
        <f t="shared" si="22"/>
        <v>0.64473684210526394</v>
      </c>
    </row>
    <row r="453" spans="1:13" x14ac:dyDescent="0.2">
      <c r="A453">
        <v>12</v>
      </c>
      <c r="B453" s="1" t="s">
        <v>472</v>
      </c>
      <c r="C453" s="1">
        <v>-79.3972499999999</v>
      </c>
      <c r="D453" s="1">
        <v>29.105521682964199</v>
      </c>
      <c r="E453" s="1">
        <v>1.2500000000000001E-2</v>
      </c>
      <c r="F453" s="1">
        <v>150.00512499999999</v>
      </c>
      <c r="G453" s="1">
        <v>53.391248463436099</v>
      </c>
      <c r="H453" s="1">
        <v>300</v>
      </c>
      <c r="I453" s="1">
        <v>50</v>
      </c>
      <c r="J453" s="1" t="s">
        <v>12</v>
      </c>
      <c r="K453" s="1">
        <f t="shared" si="21"/>
        <v>2.5849625007211561</v>
      </c>
      <c r="L453">
        <f t="shared" si="23"/>
        <v>1</v>
      </c>
      <c r="M453">
        <f t="shared" si="22"/>
        <v>0.98750000000000004</v>
      </c>
    </row>
    <row r="454" spans="1:13" x14ac:dyDescent="0.2">
      <c r="A454">
        <v>12</v>
      </c>
      <c r="B454" s="1" t="s">
        <v>473</v>
      </c>
      <c r="C454" s="1">
        <v>-38.032405063291101</v>
      </c>
      <c r="D454" s="1">
        <v>38.678097331732999</v>
      </c>
      <c r="E454" s="1">
        <v>0.20253164556962</v>
      </c>
      <c r="F454" s="1">
        <v>125.09189873417699</v>
      </c>
      <c r="G454" s="1">
        <v>48.493971753144798</v>
      </c>
      <c r="H454" s="1">
        <v>300</v>
      </c>
      <c r="I454" s="1">
        <v>50</v>
      </c>
      <c r="J454" s="1" t="s">
        <v>14</v>
      </c>
      <c r="K454" s="1">
        <f t="shared" si="21"/>
        <v>2.5849625007211561</v>
      </c>
      <c r="L454">
        <f t="shared" si="23"/>
        <v>1</v>
      </c>
      <c r="M454">
        <f t="shared" si="22"/>
        <v>0.79746835443038</v>
      </c>
    </row>
    <row r="455" spans="1:13" x14ac:dyDescent="0.2">
      <c r="A455">
        <v>12</v>
      </c>
      <c r="B455" s="1" t="s">
        <v>482</v>
      </c>
      <c r="C455" s="1">
        <v>-86.489746835443</v>
      </c>
      <c r="D455" s="1">
        <v>25.582983069234</v>
      </c>
      <c r="E455" s="1">
        <v>0</v>
      </c>
      <c r="F455" s="1">
        <v>231.89556962025301</v>
      </c>
      <c r="G455" s="1">
        <v>61.741002619186197</v>
      </c>
      <c r="H455" s="1">
        <v>400</v>
      </c>
      <c r="I455" s="1">
        <v>100</v>
      </c>
      <c r="J455" s="1" t="s">
        <v>8</v>
      </c>
      <c r="K455" s="1">
        <f t="shared" si="21"/>
        <v>2</v>
      </c>
      <c r="L455">
        <f t="shared" si="23"/>
        <v>1</v>
      </c>
      <c r="M455">
        <f t="shared" si="22"/>
        <v>1</v>
      </c>
    </row>
    <row r="456" spans="1:13" x14ac:dyDescent="0.2">
      <c r="A456">
        <v>12</v>
      </c>
      <c r="B456" s="1" t="s">
        <v>483</v>
      </c>
      <c r="C456" s="1">
        <v>1.5411688311688201</v>
      </c>
      <c r="D456" s="1">
        <v>46.905012579972002</v>
      </c>
      <c r="E456" s="1">
        <v>0.46753246753246702</v>
      </c>
      <c r="F456" s="1">
        <v>339.324285714285</v>
      </c>
      <c r="G456" s="1">
        <v>60.886706489078499</v>
      </c>
      <c r="H456" s="1">
        <v>400</v>
      </c>
      <c r="I456" s="1">
        <v>100</v>
      </c>
      <c r="J456" s="1" t="s">
        <v>10</v>
      </c>
      <c r="K456" s="1">
        <f t="shared" si="21"/>
        <v>2</v>
      </c>
    </row>
    <row r="457" spans="1:13" x14ac:dyDescent="0.2">
      <c r="A457">
        <v>12</v>
      </c>
      <c r="B457" s="1" t="s">
        <v>484</v>
      </c>
      <c r="C457" s="1">
        <v>-86.416124999999994</v>
      </c>
      <c r="D457" s="1">
        <v>43.615578882256898</v>
      </c>
      <c r="E457" s="1">
        <v>0.05</v>
      </c>
      <c r="F457" s="1">
        <v>225.08012500000001</v>
      </c>
      <c r="G457" s="1">
        <v>77.786315899612902</v>
      </c>
      <c r="H457" s="1">
        <v>400</v>
      </c>
      <c r="I457" s="1">
        <v>100</v>
      </c>
      <c r="J457" s="1" t="s">
        <v>12</v>
      </c>
      <c r="K457" s="1">
        <f t="shared" si="21"/>
        <v>2</v>
      </c>
      <c r="L457">
        <f t="shared" si="23"/>
        <v>1</v>
      </c>
    </row>
    <row r="458" spans="1:13" x14ac:dyDescent="0.2">
      <c r="A458">
        <v>12</v>
      </c>
      <c r="B458" s="1" t="s">
        <v>485</v>
      </c>
      <c r="C458" s="1">
        <v>-47.496374999999901</v>
      </c>
      <c r="D458" s="1">
        <v>35.458493243641499</v>
      </c>
      <c r="E458" s="1">
        <v>0.1125</v>
      </c>
      <c r="F458" s="1">
        <v>175.04737499999999</v>
      </c>
      <c r="G458" s="1">
        <v>55.9859859193296</v>
      </c>
      <c r="H458" s="1">
        <v>400</v>
      </c>
      <c r="I458" s="1">
        <v>100</v>
      </c>
      <c r="J458" s="1" t="s">
        <v>14</v>
      </c>
      <c r="K458" s="1">
        <f t="shared" si="21"/>
        <v>2</v>
      </c>
      <c r="L458">
        <f t="shared" si="23"/>
        <v>1</v>
      </c>
    </row>
    <row r="459" spans="1:13" x14ac:dyDescent="0.2">
      <c r="A459">
        <v>12</v>
      </c>
      <c r="B459" s="1" t="s">
        <v>478</v>
      </c>
      <c r="C459" s="1">
        <v>-103.76051948051899</v>
      </c>
      <c r="D459" s="1">
        <v>40.4951338714</v>
      </c>
      <c r="E459" s="1">
        <v>1.2987012987012899E-2</v>
      </c>
      <c r="F459" s="1">
        <v>258.23896103896101</v>
      </c>
      <c r="G459" s="1">
        <v>86.004129281482804</v>
      </c>
      <c r="H459" s="1">
        <v>400</v>
      </c>
      <c r="I459" s="1">
        <v>50</v>
      </c>
      <c r="J459" s="1" t="s">
        <v>8</v>
      </c>
      <c r="K459" s="1">
        <f t="shared" si="21"/>
        <v>3</v>
      </c>
      <c r="L459">
        <f t="shared" si="23"/>
        <v>1</v>
      </c>
    </row>
    <row r="460" spans="1:13" x14ac:dyDescent="0.2">
      <c r="A460">
        <v>12</v>
      </c>
      <c r="B460" s="1" t="s">
        <v>479</v>
      </c>
      <c r="C460" s="1">
        <v>-5.8418749999999999</v>
      </c>
      <c r="D460" s="1">
        <v>40.051322140902798</v>
      </c>
      <c r="E460" s="1">
        <v>0.4375</v>
      </c>
      <c r="F460" s="1">
        <v>264.91149999999902</v>
      </c>
      <c r="G460" s="1">
        <v>59.030047880295598</v>
      </c>
      <c r="H460" s="1">
        <v>400</v>
      </c>
      <c r="I460" s="1">
        <v>50</v>
      </c>
      <c r="J460" s="1" t="s">
        <v>10</v>
      </c>
      <c r="K460" s="1">
        <f t="shared" si="21"/>
        <v>3</v>
      </c>
      <c r="L460">
        <f t="shared" si="23"/>
        <v>1</v>
      </c>
    </row>
    <row r="461" spans="1:13" x14ac:dyDescent="0.2">
      <c r="A461">
        <v>12</v>
      </c>
      <c r="B461" s="1" t="s">
        <v>480</v>
      </c>
      <c r="C461" s="1">
        <v>-66.652278481012601</v>
      </c>
      <c r="D461" s="1">
        <v>71.656127776855698</v>
      </c>
      <c r="E461" s="1">
        <v>7.5949367088607597E-2</v>
      </c>
      <c r="F461" s="1">
        <v>236.99708860759401</v>
      </c>
      <c r="G461" s="1">
        <v>105.785901601299</v>
      </c>
      <c r="H461" s="1">
        <v>400</v>
      </c>
      <c r="I461" s="1">
        <v>50</v>
      </c>
      <c r="J461" s="1" t="s">
        <v>12</v>
      </c>
      <c r="K461" s="1">
        <f t="shared" si="21"/>
        <v>3</v>
      </c>
      <c r="L461">
        <f t="shared" si="23"/>
        <v>0</v>
      </c>
    </row>
    <row r="462" spans="1:13" x14ac:dyDescent="0.2">
      <c r="A462">
        <v>12</v>
      </c>
      <c r="B462" s="1" t="s">
        <v>481</v>
      </c>
      <c r="C462" s="1">
        <v>-39.129249999999999</v>
      </c>
      <c r="D462" s="1">
        <v>33.314004741812397</v>
      </c>
      <c r="E462" s="1">
        <v>0.1</v>
      </c>
      <c r="F462" s="1">
        <v>122.10724999999999</v>
      </c>
      <c r="G462" s="1">
        <v>43.671089062874302</v>
      </c>
      <c r="H462" s="1">
        <v>400</v>
      </c>
      <c r="I462" s="1">
        <v>50</v>
      </c>
      <c r="J462" s="1" t="s">
        <v>14</v>
      </c>
      <c r="K462" s="1">
        <f t="shared" si="21"/>
        <v>3</v>
      </c>
      <c r="L462">
        <f t="shared" si="23"/>
        <v>1</v>
      </c>
    </row>
    <row r="463" spans="1:13" x14ac:dyDescent="0.2">
      <c r="A463">
        <v>12</v>
      </c>
      <c r="B463" s="1" t="s">
        <v>490</v>
      </c>
      <c r="C463" s="1">
        <v>-140.44099999999901</v>
      </c>
      <c r="D463" s="1">
        <v>46.525227151514201</v>
      </c>
      <c r="E463" s="1">
        <v>0</v>
      </c>
      <c r="F463" s="1">
        <v>380.74450000000002</v>
      </c>
      <c r="G463" s="1">
        <v>123.026686646637</v>
      </c>
      <c r="H463" s="1">
        <v>500</v>
      </c>
      <c r="I463" s="1">
        <v>100</v>
      </c>
      <c r="J463" s="1" t="s">
        <v>8</v>
      </c>
      <c r="K463" s="1">
        <f t="shared" si="21"/>
        <v>2.3219280948873622</v>
      </c>
      <c r="L463">
        <f t="shared" si="23"/>
        <v>1</v>
      </c>
    </row>
    <row r="464" spans="1:13" x14ac:dyDescent="0.2">
      <c r="A464">
        <v>12</v>
      </c>
      <c r="B464" s="1" t="s">
        <v>491</v>
      </c>
      <c r="C464" s="1">
        <v>39.175063291139203</v>
      </c>
      <c r="D464" s="1">
        <v>51.7147560136655</v>
      </c>
      <c r="E464" s="1">
        <v>0.582278481012658</v>
      </c>
      <c r="F464" s="1">
        <v>389.79215189873401</v>
      </c>
      <c r="G464" s="1">
        <v>64.486634856504693</v>
      </c>
      <c r="H464" s="1">
        <v>500</v>
      </c>
      <c r="I464" s="1">
        <v>100</v>
      </c>
      <c r="J464" s="1" t="s">
        <v>10</v>
      </c>
      <c r="K464" s="1">
        <f t="shared" si="21"/>
        <v>2.3219280948873622</v>
      </c>
      <c r="L464">
        <f t="shared" si="23"/>
        <v>1</v>
      </c>
    </row>
    <row r="465" spans="1:12" x14ac:dyDescent="0.2">
      <c r="A465">
        <v>12</v>
      </c>
      <c r="B465" s="1" t="s">
        <v>492</v>
      </c>
      <c r="C465" s="1">
        <v>-104.89775</v>
      </c>
      <c r="D465" s="1">
        <v>73.500180968739798</v>
      </c>
      <c r="E465" s="1">
        <v>6.25E-2</v>
      </c>
      <c r="F465" s="1">
        <v>318.00062500000001</v>
      </c>
      <c r="G465" s="1">
        <v>100.48680428722599</v>
      </c>
      <c r="H465" s="1">
        <v>500</v>
      </c>
      <c r="I465" s="1">
        <v>100</v>
      </c>
      <c r="J465" s="1" t="s">
        <v>12</v>
      </c>
      <c r="K465" s="1">
        <f t="shared" si="21"/>
        <v>2.3219280948873622</v>
      </c>
      <c r="L465">
        <f t="shared" si="23"/>
        <v>1</v>
      </c>
    </row>
    <row r="466" spans="1:12" x14ac:dyDescent="0.2">
      <c r="A466">
        <v>12</v>
      </c>
      <c r="B466" s="1" t="s">
        <v>493</v>
      </c>
      <c r="C466" s="1">
        <v>-79.078999999999994</v>
      </c>
      <c r="D466" s="1">
        <v>59.523078037010102</v>
      </c>
      <c r="E466" s="1">
        <v>6.25E-2</v>
      </c>
      <c r="F466" s="1">
        <v>245.49125000000001</v>
      </c>
      <c r="G466" s="1">
        <v>93.609843037137296</v>
      </c>
      <c r="H466" s="1">
        <v>500</v>
      </c>
      <c r="I466" s="1">
        <v>100</v>
      </c>
      <c r="J466" s="1" t="s">
        <v>14</v>
      </c>
      <c r="K466" s="1">
        <f t="shared" si="21"/>
        <v>2.3219280948873622</v>
      </c>
      <c r="L466">
        <f t="shared" si="23"/>
        <v>1</v>
      </c>
    </row>
    <row r="467" spans="1:12" x14ac:dyDescent="0.2">
      <c r="A467">
        <v>12</v>
      </c>
      <c r="B467" s="1" t="s">
        <v>486</v>
      </c>
      <c r="C467" s="1">
        <v>-107.347974683544</v>
      </c>
      <c r="D467" s="1">
        <v>73.475990574028998</v>
      </c>
      <c r="E467" s="1">
        <v>2.53164556962025E-2</v>
      </c>
      <c r="F467" s="1">
        <v>294.737848101265</v>
      </c>
      <c r="G467" s="1">
        <v>141.46919234934799</v>
      </c>
      <c r="H467" s="1">
        <v>500</v>
      </c>
      <c r="I467" s="1">
        <v>50</v>
      </c>
      <c r="J467" s="1" t="s">
        <v>8</v>
      </c>
      <c r="K467" s="1">
        <f t="shared" si="21"/>
        <v>3.3219280948873626</v>
      </c>
      <c r="L467">
        <f t="shared" si="23"/>
        <v>1</v>
      </c>
    </row>
    <row r="468" spans="1:12" x14ac:dyDescent="0.2">
      <c r="A468">
        <v>12</v>
      </c>
      <c r="B468" s="1" t="s">
        <v>487</v>
      </c>
      <c r="C468" s="1">
        <v>-16.0409333333333</v>
      </c>
      <c r="D468" s="1">
        <v>52.426328835127201</v>
      </c>
      <c r="E468" s="1">
        <v>0.22666666666666599</v>
      </c>
      <c r="F468" s="1">
        <v>319.22653333333301</v>
      </c>
      <c r="G468" s="1">
        <v>91.403088984903604</v>
      </c>
      <c r="H468" s="1">
        <v>500</v>
      </c>
      <c r="I468" s="1">
        <v>50</v>
      </c>
      <c r="J468" s="1" t="s">
        <v>10</v>
      </c>
      <c r="K468" s="1">
        <f t="shared" si="21"/>
        <v>3.3219280948873626</v>
      </c>
      <c r="L468">
        <f t="shared" si="23"/>
        <v>1</v>
      </c>
    </row>
    <row r="469" spans="1:12" x14ac:dyDescent="0.2">
      <c r="A469">
        <v>12</v>
      </c>
      <c r="B469" s="1" t="s">
        <v>488</v>
      </c>
      <c r="C469" s="1">
        <v>-121.379743589743</v>
      </c>
      <c r="D469" s="1">
        <v>76.952452018952101</v>
      </c>
      <c r="E469" s="1">
        <v>2.5641025641025599E-2</v>
      </c>
      <c r="F469" s="1">
        <v>263.17102564102498</v>
      </c>
      <c r="G469" s="1">
        <v>120.69912451182999</v>
      </c>
      <c r="H469" s="1">
        <v>500</v>
      </c>
      <c r="I469" s="1">
        <v>50</v>
      </c>
      <c r="J469" s="1" t="s">
        <v>12</v>
      </c>
      <c r="K469" s="1">
        <f t="shared" si="21"/>
        <v>3.3219280948873626</v>
      </c>
      <c r="L469">
        <f t="shared" si="23"/>
        <v>1</v>
      </c>
    </row>
    <row r="470" spans="1:12" x14ac:dyDescent="0.2">
      <c r="A470">
        <v>12</v>
      </c>
      <c r="B470" s="1" t="s">
        <v>489</v>
      </c>
      <c r="C470" s="1">
        <v>-82.644374999999997</v>
      </c>
      <c r="D470" s="1">
        <v>72.858024280853002</v>
      </c>
      <c r="E470" s="1">
        <v>6.25E-2</v>
      </c>
      <c r="F470" s="1">
        <v>210.68362499999901</v>
      </c>
      <c r="G470" s="1">
        <v>139.25913664140401</v>
      </c>
      <c r="H470" s="1">
        <v>500</v>
      </c>
      <c r="I470" s="1">
        <v>50</v>
      </c>
      <c r="J470" s="1" t="s">
        <v>14</v>
      </c>
      <c r="K470" s="1">
        <f t="shared" si="21"/>
        <v>3.3219280948873626</v>
      </c>
      <c r="L470">
        <f t="shared" si="23"/>
        <v>1</v>
      </c>
    </row>
    <row r="471" spans="1:12" x14ac:dyDescent="0.2">
      <c r="A471">
        <v>12</v>
      </c>
      <c r="B471" s="1" t="s">
        <v>498</v>
      </c>
      <c r="C471" s="1">
        <v>-176.32205128205101</v>
      </c>
      <c r="D471" s="1">
        <v>99.275651549934594</v>
      </c>
      <c r="E471" s="1">
        <v>1.2820512820512799E-2</v>
      </c>
      <c r="F471" s="1">
        <v>480.26730769230801</v>
      </c>
      <c r="G471" s="1">
        <v>135.934908449077</v>
      </c>
      <c r="H471" s="1">
        <v>600</v>
      </c>
      <c r="I471" s="1">
        <v>100</v>
      </c>
      <c r="J471" s="1" t="s">
        <v>8</v>
      </c>
      <c r="K471" s="1">
        <f t="shared" si="21"/>
        <v>2.5849625007211561</v>
      </c>
      <c r="L471">
        <f t="shared" si="23"/>
        <v>1</v>
      </c>
    </row>
    <row r="472" spans="1:12" x14ac:dyDescent="0.2">
      <c r="A472">
        <v>12</v>
      </c>
      <c r="B472" s="1" t="s">
        <v>499</v>
      </c>
      <c r="C472" s="1">
        <v>33.495125000000002</v>
      </c>
      <c r="D472" s="1">
        <v>40.316366062485997</v>
      </c>
      <c r="E472" s="1">
        <v>0.8125</v>
      </c>
      <c r="F472" s="1">
        <v>225.569999999999</v>
      </c>
      <c r="G472" s="1">
        <v>60.971947238053602</v>
      </c>
      <c r="H472" s="1">
        <v>600</v>
      </c>
      <c r="I472" s="1">
        <v>100</v>
      </c>
      <c r="J472" s="1" t="s">
        <v>10</v>
      </c>
      <c r="K472" s="1">
        <f t="shared" si="21"/>
        <v>2.5849625007211561</v>
      </c>
      <c r="L472">
        <f t="shared" si="23"/>
        <v>1</v>
      </c>
    </row>
    <row r="473" spans="1:12" x14ac:dyDescent="0.2">
      <c r="A473">
        <v>12</v>
      </c>
      <c r="B473" s="1" t="s">
        <v>500</v>
      </c>
      <c r="C473" s="1">
        <v>-147.297249999999</v>
      </c>
      <c r="D473" s="1">
        <v>91.971820670450398</v>
      </c>
      <c r="E473" s="1">
        <v>2.5000000000000001E-2</v>
      </c>
      <c r="F473" s="1">
        <v>348.28687499999899</v>
      </c>
      <c r="G473" s="1">
        <v>142.81782487310301</v>
      </c>
      <c r="H473" s="1">
        <v>600</v>
      </c>
      <c r="I473" s="1">
        <v>100</v>
      </c>
      <c r="J473" s="1" t="s">
        <v>12</v>
      </c>
      <c r="K473" s="1">
        <f t="shared" si="21"/>
        <v>2.5849625007211561</v>
      </c>
      <c r="L473">
        <f t="shared" si="23"/>
        <v>1</v>
      </c>
    </row>
    <row r="474" spans="1:12" x14ac:dyDescent="0.2">
      <c r="A474">
        <v>12</v>
      </c>
      <c r="B474" s="1" t="s">
        <v>501</v>
      </c>
      <c r="C474" s="1">
        <v>-86.904177215189804</v>
      </c>
      <c r="D474" s="1">
        <v>69.147438525969704</v>
      </c>
      <c r="E474" s="1">
        <v>1.26582278481012E-2</v>
      </c>
      <c r="F474" s="1">
        <v>235.01962025316399</v>
      </c>
      <c r="G474" s="1">
        <v>90.044573919036594</v>
      </c>
      <c r="H474" s="1">
        <v>600</v>
      </c>
      <c r="I474" s="1">
        <v>100</v>
      </c>
      <c r="J474" s="1" t="s">
        <v>14</v>
      </c>
      <c r="K474" s="1">
        <f t="shared" si="21"/>
        <v>2.5849625007211561</v>
      </c>
      <c r="L474">
        <f t="shared" si="23"/>
        <v>1</v>
      </c>
    </row>
    <row r="475" spans="1:12" x14ac:dyDescent="0.2">
      <c r="A475">
        <v>12</v>
      </c>
      <c r="B475" s="1" t="s">
        <v>494</v>
      </c>
      <c r="C475" s="1">
        <v>-181.99717948717901</v>
      </c>
      <c r="D475" s="1">
        <v>75.897232406172094</v>
      </c>
      <c r="E475" s="1">
        <v>0</v>
      </c>
      <c r="F475" s="1">
        <v>461.31461538461502</v>
      </c>
      <c r="G475" s="1">
        <v>115.94529149441</v>
      </c>
      <c r="H475" s="1">
        <v>600</v>
      </c>
      <c r="I475" s="1">
        <v>50</v>
      </c>
      <c r="J475" s="1" t="s">
        <v>8</v>
      </c>
      <c r="K475" s="1">
        <f t="shared" si="21"/>
        <v>3.5849625007211565</v>
      </c>
      <c r="L475">
        <f t="shared" si="23"/>
        <v>1</v>
      </c>
    </row>
    <row r="476" spans="1:12" x14ac:dyDescent="0.2">
      <c r="A476">
        <v>12</v>
      </c>
      <c r="B476" s="1" t="s">
        <v>495</v>
      </c>
      <c r="C476" s="1">
        <v>1.026</v>
      </c>
      <c r="D476" s="1">
        <v>38.039921615323998</v>
      </c>
      <c r="E476" s="1">
        <v>0.3125</v>
      </c>
      <c r="F476" s="1">
        <v>305.57799999999901</v>
      </c>
      <c r="G476" s="1">
        <v>106.858672628851</v>
      </c>
      <c r="H476" s="1">
        <v>600</v>
      </c>
      <c r="I476" s="1">
        <v>50</v>
      </c>
      <c r="J476" s="1" t="s">
        <v>10</v>
      </c>
      <c r="K476" s="1">
        <f t="shared" si="21"/>
        <v>3.5849625007211565</v>
      </c>
      <c r="L476">
        <f t="shared" si="23"/>
        <v>1</v>
      </c>
    </row>
    <row r="477" spans="1:12" x14ac:dyDescent="0.2">
      <c r="A477">
        <v>12</v>
      </c>
      <c r="B477" s="1" t="s">
        <v>496</v>
      </c>
      <c r="C477" s="1">
        <v>-166.390625</v>
      </c>
      <c r="D477" s="1">
        <v>55.457069755436699</v>
      </c>
      <c r="E477" s="1">
        <v>1.2500000000000001E-2</v>
      </c>
      <c r="F477" s="1">
        <v>294.97674999999998</v>
      </c>
      <c r="G477" s="1">
        <v>122.462576464965</v>
      </c>
      <c r="H477" s="1">
        <v>600</v>
      </c>
      <c r="I477" s="1">
        <v>50</v>
      </c>
      <c r="J477" s="1" t="s">
        <v>12</v>
      </c>
      <c r="K477" s="1">
        <f t="shared" si="21"/>
        <v>3.5849625007211565</v>
      </c>
      <c r="L477">
        <f t="shared" si="23"/>
        <v>1</v>
      </c>
    </row>
    <row r="478" spans="1:12" x14ac:dyDescent="0.2">
      <c r="A478">
        <v>12</v>
      </c>
      <c r="B478" s="1" t="s">
        <v>497</v>
      </c>
      <c r="C478" s="1">
        <v>-80.623500000000007</v>
      </c>
      <c r="D478" s="1">
        <v>63.335422199982197</v>
      </c>
      <c r="E478" s="1">
        <v>7.4999999999999997E-2</v>
      </c>
      <c r="F478" s="1">
        <v>248.93899999999999</v>
      </c>
      <c r="G478" s="1">
        <v>106.362624998163</v>
      </c>
      <c r="H478" s="1">
        <v>600</v>
      </c>
      <c r="I478" s="1">
        <v>50</v>
      </c>
      <c r="J478" s="1" t="s">
        <v>14</v>
      </c>
      <c r="K478" s="1">
        <f t="shared" si="21"/>
        <v>3.5849625007211565</v>
      </c>
      <c r="L478">
        <f t="shared" si="23"/>
        <v>1</v>
      </c>
    </row>
    <row r="479" spans="1:12" x14ac:dyDescent="0.2">
      <c r="A479">
        <v>13</v>
      </c>
      <c r="B479" s="14" t="s">
        <v>506</v>
      </c>
      <c r="C479" s="1">
        <v>-3.8556249999999901</v>
      </c>
      <c r="D479" s="1">
        <v>43.150056571334503</v>
      </c>
      <c r="E479" s="1">
        <v>0.41249999999999998</v>
      </c>
      <c r="F479" s="1">
        <v>156.782749999999</v>
      </c>
      <c r="G479" s="1">
        <v>47.580997519361603</v>
      </c>
      <c r="H479" s="1">
        <v>200</v>
      </c>
      <c r="I479" s="1">
        <v>100</v>
      </c>
      <c r="J479" s="1" t="s">
        <v>8</v>
      </c>
      <c r="K479" s="1">
        <f t="shared" si="21"/>
        <v>1</v>
      </c>
      <c r="L479">
        <f t="shared" si="23"/>
        <v>0</v>
      </c>
    </row>
    <row r="480" spans="1:12" x14ac:dyDescent="0.2">
      <c r="A480">
        <v>13</v>
      </c>
      <c r="B480" s="1" t="s">
        <v>507</v>
      </c>
      <c r="C480" s="1">
        <v>-6.5766249999999902</v>
      </c>
      <c r="D480" s="1">
        <v>42.393543699004098</v>
      </c>
      <c r="E480" s="1">
        <v>0.4</v>
      </c>
      <c r="F480" s="1">
        <v>164.54412499999901</v>
      </c>
      <c r="G480" s="1">
        <v>45.213025244218798</v>
      </c>
      <c r="H480" s="1">
        <v>200</v>
      </c>
      <c r="I480" s="1">
        <v>100</v>
      </c>
      <c r="J480" s="1" t="s">
        <v>10</v>
      </c>
      <c r="K480" s="1">
        <f t="shared" si="21"/>
        <v>1</v>
      </c>
      <c r="L480">
        <f t="shared" si="23"/>
        <v>0</v>
      </c>
    </row>
    <row r="481" spans="1:12" x14ac:dyDescent="0.2">
      <c r="A481">
        <v>13</v>
      </c>
      <c r="B481" s="1" t="s">
        <v>508</v>
      </c>
      <c r="C481" s="1">
        <v>-10.528374999999899</v>
      </c>
      <c r="D481" s="1">
        <v>41.5374783311333</v>
      </c>
      <c r="E481" s="1">
        <v>0.36249999999999999</v>
      </c>
      <c r="F481" s="1">
        <v>140.00637499999999</v>
      </c>
      <c r="G481" s="1">
        <v>52.941837738308301</v>
      </c>
      <c r="H481" s="1">
        <v>200</v>
      </c>
      <c r="I481" s="1">
        <v>100</v>
      </c>
      <c r="J481" s="1" t="s">
        <v>12</v>
      </c>
      <c r="K481" s="1">
        <f t="shared" si="21"/>
        <v>1</v>
      </c>
      <c r="L481">
        <f t="shared" si="23"/>
        <v>0</v>
      </c>
    </row>
    <row r="482" spans="1:12" x14ac:dyDescent="0.2">
      <c r="A482">
        <v>13</v>
      </c>
      <c r="B482" s="1" t="s">
        <v>509</v>
      </c>
      <c r="C482" s="1">
        <v>-2.55687499999999</v>
      </c>
      <c r="D482" s="1">
        <v>47.206661701335896</v>
      </c>
      <c r="E482" s="1">
        <v>0.42499999999999999</v>
      </c>
      <c r="F482" s="1">
        <v>138.59299999999999</v>
      </c>
      <c r="G482" s="1">
        <v>56.943796905369702</v>
      </c>
      <c r="H482" s="1">
        <v>200</v>
      </c>
      <c r="I482" s="1">
        <v>100</v>
      </c>
      <c r="J482" s="1" t="s">
        <v>14</v>
      </c>
      <c r="K482" s="1">
        <f t="shared" si="21"/>
        <v>1</v>
      </c>
      <c r="L482">
        <f t="shared" si="23"/>
        <v>0</v>
      </c>
    </row>
    <row r="483" spans="1:12" x14ac:dyDescent="0.2">
      <c r="A483">
        <v>13</v>
      </c>
      <c r="B483" s="1" t="s">
        <v>502</v>
      </c>
      <c r="C483" s="1">
        <v>-33.1205</v>
      </c>
      <c r="D483" s="1">
        <v>39.9940884662971</v>
      </c>
      <c r="E483" s="1">
        <v>0.25</v>
      </c>
      <c r="F483" s="1">
        <v>169.64212499999999</v>
      </c>
      <c r="G483" s="1">
        <v>40.666109590596101</v>
      </c>
      <c r="H483" s="1">
        <v>200</v>
      </c>
      <c r="I483" s="1">
        <v>50</v>
      </c>
      <c r="J483" s="1" t="s">
        <v>8</v>
      </c>
      <c r="K483" s="1">
        <f t="shared" si="21"/>
        <v>2</v>
      </c>
      <c r="L483">
        <f t="shared" si="23"/>
        <v>0</v>
      </c>
    </row>
    <row r="484" spans="1:12" x14ac:dyDescent="0.2">
      <c r="A484">
        <v>13</v>
      </c>
      <c r="B484" s="1" t="s">
        <v>503</v>
      </c>
      <c r="C484" s="1">
        <v>-26.581374999999898</v>
      </c>
      <c r="D484" s="1">
        <v>39.839943829771798</v>
      </c>
      <c r="E484" s="1">
        <v>0.21249999999999999</v>
      </c>
      <c r="F484" s="1">
        <v>157.818625</v>
      </c>
      <c r="G484" s="1">
        <v>45.758479944807704</v>
      </c>
      <c r="H484" s="1">
        <v>200</v>
      </c>
      <c r="I484" s="1">
        <v>50</v>
      </c>
      <c r="J484" s="1" t="s">
        <v>10</v>
      </c>
      <c r="K484" s="1">
        <f t="shared" si="21"/>
        <v>2</v>
      </c>
      <c r="L484">
        <f t="shared" si="23"/>
        <v>0</v>
      </c>
    </row>
    <row r="485" spans="1:12" x14ac:dyDescent="0.2">
      <c r="A485">
        <v>13</v>
      </c>
      <c r="B485" s="1" t="s">
        <v>504</v>
      </c>
      <c r="C485" s="1">
        <v>-25.722874999999998</v>
      </c>
      <c r="D485" s="1">
        <v>41.810178431625602</v>
      </c>
      <c r="E485" s="1">
        <v>0.28749999999999998</v>
      </c>
      <c r="F485" s="1">
        <v>116.45062499999899</v>
      </c>
      <c r="G485" s="1">
        <v>59.383852947239497</v>
      </c>
      <c r="H485" s="1">
        <v>200</v>
      </c>
      <c r="I485" s="1">
        <v>50</v>
      </c>
      <c r="J485" s="1" t="s">
        <v>12</v>
      </c>
      <c r="K485" s="1">
        <f t="shared" si="21"/>
        <v>2</v>
      </c>
      <c r="L485">
        <f t="shared" si="23"/>
        <v>0</v>
      </c>
    </row>
    <row r="486" spans="1:12" x14ac:dyDescent="0.2">
      <c r="A486">
        <v>13</v>
      </c>
      <c r="B486" s="1" t="s">
        <v>505</v>
      </c>
      <c r="C486" s="1">
        <v>-19.126000000000001</v>
      </c>
      <c r="D486" s="1">
        <v>50.708171816779199</v>
      </c>
      <c r="E486" s="1">
        <v>0.25</v>
      </c>
      <c r="F486" s="1">
        <v>123.01925</v>
      </c>
      <c r="G486" s="1">
        <v>58.725284370852499</v>
      </c>
      <c r="H486" s="1">
        <v>200</v>
      </c>
      <c r="I486" s="1">
        <v>50</v>
      </c>
      <c r="J486" s="1" t="s">
        <v>14</v>
      </c>
      <c r="K486" s="1">
        <f t="shared" si="21"/>
        <v>2</v>
      </c>
      <c r="L486">
        <f t="shared" si="23"/>
        <v>0</v>
      </c>
    </row>
    <row r="487" spans="1:12" x14ac:dyDescent="0.2">
      <c r="A487">
        <v>13</v>
      </c>
      <c r="B487" s="1" t="s">
        <v>514</v>
      </c>
      <c r="C487" s="1">
        <v>-29.494875</v>
      </c>
      <c r="D487" s="1">
        <v>64.7130654310578</v>
      </c>
      <c r="E487" s="1">
        <v>0.28749999999999998</v>
      </c>
      <c r="F487" s="1">
        <v>195.52737499999901</v>
      </c>
      <c r="G487" s="1">
        <v>89.640036364112305</v>
      </c>
      <c r="H487" s="1">
        <v>300</v>
      </c>
      <c r="I487" s="1">
        <v>100</v>
      </c>
      <c r="J487" s="1" t="s">
        <v>8</v>
      </c>
      <c r="K487" s="1">
        <f t="shared" si="21"/>
        <v>1.5849625007211563</v>
      </c>
      <c r="L487">
        <f t="shared" si="23"/>
        <v>0</v>
      </c>
    </row>
    <row r="488" spans="1:12" x14ac:dyDescent="0.2">
      <c r="A488">
        <v>13</v>
      </c>
      <c r="B488" s="1" t="s">
        <v>515</v>
      </c>
      <c r="C488" s="1">
        <v>-5.7826250000000003</v>
      </c>
      <c r="D488" s="1">
        <v>29.639633210607901</v>
      </c>
      <c r="E488" s="1">
        <v>0.45</v>
      </c>
      <c r="F488" s="1">
        <v>170.91337499999901</v>
      </c>
      <c r="G488" s="1">
        <v>50.107616635192002</v>
      </c>
      <c r="H488" s="1">
        <v>300</v>
      </c>
      <c r="I488" s="1">
        <v>100</v>
      </c>
      <c r="J488" s="1" t="s">
        <v>10</v>
      </c>
      <c r="K488" s="1">
        <f t="shared" si="21"/>
        <v>1.5849625007211563</v>
      </c>
      <c r="L488">
        <f t="shared" si="23"/>
        <v>1</v>
      </c>
    </row>
    <row r="489" spans="1:12" x14ac:dyDescent="0.2">
      <c r="A489">
        <v>13</v>
      </c>
      <c r="B489" s="1" t="s">
        <v>516</v>
      </c>
      <c r="C489" s="1">
        <v>-43.799113924050602</v>
      </c>
      <c r="D489" s="1">
        <v>53.214979289048401</v>
      </c>
      <c r="E489" s="1">
        <v>0.265822784810126</v>
      </c>
      <c r="F489" s="1">
        <v>199.962911392405</v>
      </c>
      <c r="G489" s="1">
        <v>86.0694012014105</v>
      </c>
      <c r="H489" s="1">
        <v>300</v>
      </c>
      <c r="I489" s="1">
        <v>100</v>
      </c>
      <c r="J489" s="1" t="s">
        <v>12</v>
      </c>
      <c r="K489" s="1">
        <f t="shared" si="21"/>
        <v>1.5849625007211563</v>
      </c>
      <c r="L489">
        <f t="shared" si="23"/>
        <v>0</v>
      </c>
    </row>
    <row r="490" spans="1:12" x14ac:dyDescent="0.2">
      <c r="A490">
        <v>13</v>
      </c>
      <c r="B490" s="1" t="s">
        <v>517</v>
      </c>
      <c r="C490" s="1">
        <v>-34.434125000000002</v>
      </c>
      <c r="D490" s="1">
        <v>55.066136479095498</v>
      </c>
      <c r="E490" s="1">
        <v>0.23749999999999999</v>
      </c>
      <c r="F490" s="1">
        <v>196.51925</v>
      </c>
      <c r="G490" s="1">
        <v>72.023989332981898</v>
      </c>
      <c r="H490" s="1">
        <v>300</v>
      </c>
      <c r="I490" s="1">
        <v>100</v>
      </c>
      <c r="J490" s="1" t="s">
        <v>14</v>
      </c>
      <c r="K490" s="1">
        <f t="shared" si="21"/>
        <v>1.5849625007211563</v>
      </c>
      <c r="L490">
        <f t="shared" si="23"/>
        <v>0</v>
      </c>
    </row>
    <row r="491" spans="1:12" x14ac:dyDescent="0.2">
      <c r="A491">
        <v>13</v>
      </c>
      <c r="B491" s="1" t="s">
        <v>510</v>
      </c>
      <c r="C491" s="1">
        <v>-50.966499999999897</v>
      </c>
      <c r="D491" s="1">
        <v>64.810528679759997</v>
      </c>
      <c r="E491" s="1">
        <v>0.16250000000000001</v>
      </c>
      <c r="F491" s="1">
        <v>184.401375</v>
      </c>
      <c r="G491" s="1">
        <v>93.491211936520401</v>
      </c>
      <c r="H491" s="1">
        <v>300</v>
      </c>
      <c r="I491" s="1">
        <v>50</v>
      </c>
      <c r="J491" s="1" t="s">
        <v>8</v>
      </c>
      <c r="K491" s="1">
        <f t="shared" si="21"/>
        <v>2.5849625007211561</v>
      </c>
      <c r="L491">
        <f t="shared" si="23"/>
        <v>0</v>
      </c>
    </row>
    <row r="492" spans="1:12" x14ac:dyDescent="0.2">
      <c r="A492">
        <v>13</v>
      </c>
      <c r="B492" s="1" t="s">
        <v>511</v>
      </c>
      <c r="C492" s="1">
        <v>7.2197500000000003</v>
      </c>
      <c r="D492" s="1">
        <v>55.513916497915098</v>
      </c>
      <c r="E492" s="1">
        <v>0.58750000000000002</v>
      </c>
      <c r="F492" s="1">
        <v>121.2255</v>
      </c>
      <c r="G492" s="1">
        <v>69.846777393448804</v>
      </c>
      <c r="H492" s="1">
        <v>300</v>
      </c>
      <c r="I492" s="1">
        <v>50</v>
      </c>
      <c r="J492" s="1" t="s">
        <v>10</v>
      </c>
      <c r="K492" s="1">
        <f t="shared" si="21"/>
        <v>2.5849625007211561</v>
      </c>
      <c r="L492">
        <f t="shared" si="23"/>
        <v>0</v>
      </c>
    </row>
    <row r="493" spans="1:12" x14ac:dyDescent="0.2">
      <c r="A493">
        <v>13</v>
      </c>
      <c r="B493" s="1" t="s">
        <v>512</v>
      </c>
      <c r="C493" s="1">
        <v>-65.399749999999997</v>
      </c>
      <c r="D493" s="1">
        <v>53.934058510717499</v>
      </c>
      <c r="E493" s="1">
        <v>0.15</v>
      </c>
      <c r="F493" s="1">
        <v>197.543374999999</v>
      </c>
      <c r="G493" s="1">
        <v>86.241567181141605</v>
      </c>
      <c r="H493" s="1">
        <v>300</v>
      </c>
      <c r="I493" s="1">
        <v>50</v>
      </c>
      <c r="J493" s="1" t="s">
        <v>12</v>
      </c>
      <c r="K493" s="1">
        <f t="shared" si="21"/>
        <v>2.5849625007211561</v>
      </c>
      <c r="L493">
        <f t="shared" si="23"/>
        <v>0</v>
      </c>
    </row>
    <row r="494" spans="1:12" x14ac:dyDescent="0.2">
      <c r="A494">
        <v>13</v>
      </c>
      <c r="B494" s="1" t="s">
        <v>513</v>
      </c>
      <c r="C494" s="1">
        <v>-44.164999999999999</v>
      </c>
      <c r="D494" s="1">
        <v>61.640145846680099</v>
      </c>
      <c r="E494" s="1">
        <v>0.15</v>
      </c>
      <c r="F494" s="1">
        <v>187.42024999999899</v>
      </c>
      <c r="G494" s="1">
        <v>86.397011796922101</v>
      </c>
      <c r="H494" s="1">
        <v>300</v>
      </c>
      <c r="I494" s="1">
        <v>50</v>
      </c>
      <c r="J494" s="1" t="s">
        <v>14</v>
      </c>
      <c r="K494" s="1">
        <f t="shared" si="21"/>
        <v>2.5849625007211561</v>
      </c>
      <c r="L494">
        <f t="shared" si="23"/>
        <v>0</v>
      </c>
    </row>
    <row r="495" spans="1:12" x14ac:dyDescent="0.2">
      <c r="A495">
        <v>13</v>
      </c>
      <c r="B495" s="1" t="s">
        <v>522</v>
      </c>
      <c r="C495" s="1">
        <v>-76.758499999999998</v>
      </c>
      <c r="D495" s="1">
        <v>61.531179313824197</v>
      </c>
      <c r="E495" s="1">
        <v>8.7499999999999994E-2</v>
      </c>
      <c r="F495" s="1">
        <v>212.84324999999899</v>
      </c>
      <c r="G495" s="1">
        <v>78.135291622528001</v>
      </c>
      <c r="H495" s="1">
        <v>400</v>
      </c>
      <c r="I495" s="1">
        <v>100</v>
      </c>
      <c r="J495" s="1" t="s">
        <v>8</v>
      </c>
      <c r="K495" s="1">
        <f t="shared" si="21"/>
        <v>2</v>
      </c>
      <c r="L495">
        <f t="shared" si="23"/>
        <v>1</v>
      </c>
    </row>
    <row r="496" spans="1:12" x14ac:dyDescent="0.2">
      <c r="A496">
        <v>13</v>
      </c>
      <c r="B496" s="1" t="s">
        <v>523</v>
      </c>
      <c r="C496" s="1">
        <v>13.096625</v>
      </c>
      <c r="D496" s="1">
        <v>55.772443171869099</v>
      </c>
      <c r="E496" s="1">
        <v>0.61250000000000004</v>
      </c>
      <c r="F496" s="1">
        <v>143.89687499999999</v>
      </c>
      <c r="G496" s="1">
        <v>63.619455978374802</v>
      </c>
      <c r="H496" s="1">
        <v>400</v>
      </c>
      <c r="I496" s="1">
        <v>100</v>
      </c>
      <c r="J496" s="1" t="s">
        <v>10</v>
      </c>
      <c r="K496" s="1">
        <f t="shared" si="21"/>
        <v>2</v>
      </c>
      <c r="L496">
        <f t="shared" si="23"/>
        <v>1</v>
      </c>
    </row>
    <row r="497" spans="1:12" x14ac:dyDescent="0.2">
      <c r="A497">
        <v>13</v>
      </c>
      <c r="B497" s="1" t="s">
        <v>524</v>
      </c>
      <c r="C497" s="1">
        <v>-67.001374999999896</v>
      </c>
      <c r="D497" s="1">
        <v>67.894570120587503</v>
      </c>
      <c r="E497" s="1">
        <v>0.125</v>
      </c>
      <c r="F497" s="1">
        <v>207.86337499999999</v>
      </c>
      <c r="G497" s="1">
        <v>89.383766128751603</v>
      </c>
      <c r="H497" s="1">
        <v>400</v>
      </c>
      <c r="I497" s="1">
        <v>100</v>
      </c>
      <c r="J497" s="1" t="s">
        <v>12</v>
      </c>
      <c r="K497" s="1">
        <f t="shared" si="21"/>
        <v>2</v>
      </c>
      <c r="L497">
        <f t="shared" si="23"/>
        <v>1</v>
      </c>
    </row>
    <row r="498" spans="1:12" x14ac:dyDescent="0.2">
      <c r="A498">
        <v>13</v>
      </c>
      <c r="B498" s="1" t="s">
        <v>525</v>
      </c>
      <c r="C498" s="1">
        <v>-28.6007594936708</v>
      </c>
      <c r="D498" s="1">
        <v>72.998269058239401</v>
      </c>
      <c r="E498" s="1">
        <v>0.329113924050632</v>
      </c>
      <c r="F498" s="1">
        <v>189.50506329113901</v>
      </c>
      <c r="G498" s="1">
        <v>110.534186897526</v>
      </c>
      <c r="H498" s="1">
        <v>400</v>
      </c>
      <c r="I498" s="1">
        <v>100</v>
      </c>
      <c r="J498" s="1" t="s">
        <v>14</v>
      </c>
      <c r="K498" s="1">
        <f t="shared" si="21"/>
        <v>2</v>
      </c>
      <c r="L498">
        <f t="shared" si="23"/>
        <v>0</v>
      </c>
    </row>
    <row r="499" spans="1:12" x14ac:dyDescent="0.2">
      <c r="A499">
        <v>13</v>
      </c>
      <c r="B499" s="1" t="s">
        <v>518</v>
      </c>
      <c r="C499" s="1">
        <v>-98.579250000000002</v>
      </c>
      <c r="D499" s="1">
        <v>34.967841968550097</v>
      </c>
      <c r="E499" s="1">
        <v>0</v>
      </c>
      <c r="F499" s="1">
        <v>184.90237499999901</v>
      </c>
      <c r="G499" s="1">
        <v>71.326892776212901</v>
      </c>
      <c r="H499" s="1">
        <v>400</v>
      </c>
      <c r="I499" s="1">
        <v>50</v>
      </c>
      <c r="J499" s="1" t="s">
        <v>8</v>
      </c>
      <c r="K499" s="1">
        <f t="shared" si="21"/>
        <v>3</v>
      </c>
      <c r="L499">
        <f t="shared" si="23"/>
        <v>1</v>
      </c>
    </row>
    <row r="500" spans="1:12" x14ac:dyDescent="0.2">
      <c r="A500">
        <v>13</v>
      </c>
      <c r="B500" s="1" t="s">
        <v>519</v>
      </c>
      <c r="C500" s="1">
        <v>25.239125000000001</v>
      </c>
      <c r="D500" s="1">
        <v>47.378091117987999</v>
      </c>
      <c r="E500" s="1">
        <v>0.375</v>
      </c>
      <c r="F500" s="1">
        <v>113.0475</v>
      </c>
      <c r="G500" s="1">
        <v>57.453425061087501</v>
      </c>
      <c r="H500" s="1">
        <v>400</v>
      </c>
      <c r="I500" s="1">
        <v>50</v>
      </c>
      <c r="J500" s="1" t="s">
        <v>10</v>
      </c>
      <c r="K500" s="1">
        <f t="shared" si="21"/>
        <v>3</v>
      </c>
      <c r="L500">
        <f t="shared" si="23"/>
        <v>1</v>
      </c>
    </row>
    <row r="501" spans="1:12" x14ac:dyDescent="0.2">
      <c r="A501">
        <v>13</v>
      </c>
      <c r="B501" s="1" t="s">
        <v>520</v>
      </c>
      <c r="C501" s="1">
        <v>-69.380874999999904</v>
      </c>
      <c r="D501" s="1">
        <v>64.310550848864395</v>
      </c>
      <c r="E501" s="1">
        <v>6.25E-2</v>
      </c>
      <c r="F501" s="1">
        <v>176.669749999999</v>
      </c>
      <c r="G501" s="1">
        <v>108.17158215047699</v>
      </c>
      <c r="H501" s="1">
        <v>400</v>
      </c>
      <c r="I501" s="1">
        <v>50</v>
      </c>
      <c r="J501" s="1" t="s">
        <v>12</v>
      </c>
      <c r="K501" s="1">
        <f t="shared" si="21"/>
        <v>3</v>
      </c>
      <c r="L501">
        <f t="shared" si="23"/>
        <v>1</v>
      </c>
    </row>
    <row r="502" spans="1:12" x14ac:dyDescent="0.2">
      <c r="A502">
        <v>13</v>
      </c>
      <c r="B502" s="1" t="s">
        <v>521</v>
      </c>
      <c r="C502" s="1">
        <v>-21.860374999999902</v>
      </c>
      <c r="D502" s="1">
        <v>41.840678096911503</v>
      </c>
      <c r="E502" s="1">
        <v>0.21249999999999999</v>
      </c>
      <c r="F502" s="1">
        <v>117.586249999999</v>
      </c>
      <c r="G502" s="1">
        <v>68.620062871127502</v>
      </c>
      <c r="H502" s="1">
        <v>400</v>
      </c>
      <c r="I502" s="1">
        <v>50</v>
      </c>
      <c r="J502" s="1" t="s">
        <v>14</v>
      </c>
      <c r="K502" s="1">
        <f t="shared" si="21"/>
        <v>3</v>
      </c>
      <c r="L502">
        <f t="shared" si="23"/>
        <v>1</v>
      </c>
    </row>
    <row r="503" spans="1:12" x14ac:dyDescent="0.2">
      <c r="A503">
        <v>13</v>
      </c>
      <c r="B503" s="1" t="s">
        <v>530</v>
      </c>
      <c r="C503" s="1">
        <v>-65.693124999999995</v>
      </c>
      <c r="D503" s="1">
        <v>33.300226260257901</v>
      </c>
      <c r="E503" s="1">
        <v>1.2500000000000001E-2</v>
      </c>
      <c r="F503" s="1">
        <v>199.29974999999999</v>
      </c>
      <c r="G503" s="1">
        <v>70.347674090459407</v>
      </c>
      <c r="H503" s="1">
        <v>500</v>
      </c>
      <c r="I503" s="1">
        <v>100</v>
      </c>
      <c r="J503" s="1" t="s">
        <v>8</v>
      </c>
      <c r="K503" s="1">
        <f t="shared" si="21"/>
        <v>2.3219280948873622</v>
      </c>
      <c r="L503">
        <f t="shared" si="23"/>
        <v>1</v>
      </c>
    </row>
    <row r="504" spans="1:12" x14ac:dyDescent="0.2">
      <c r="A504">
        <v>13</v>
      </c>
      <c r="B504" s="1" t="s">
        <v>531</v>
      </c>
      <c r="C504" s="1">
        <v>-23.480126582278402</v>
      </c>
      <c r="D504" s="1">
        <v>57.611705220944302</v>
      </c>
      <c r="E504" s="1">
        <v>0.329113924050632</v>
      </c>
      <c r="F504" s="1">
        <v>209.48063291139201</v>
      </c>
      <c r="G504" s="1">
        <v>87.919233237199805</v>
      </c>
      <c r="H504" s="1">
        <v>500</v>
      </c>
      <c r="I504" s="1">
        <v>100</v>
      </c>
      <c r="J504" s="1" t="s">
        <v>10</v>
      </c>
      <c r="K504" s="1">
        <f t="shared" si="21"/>
        <v>2.3219280948873622</v>
      </c>
      <c r="L504">
        <f t="shared" si="23"/>
        <v>1</v>
      </c>
    </row>
    <row r="505" spans="1:12" x14ac:dyDescent="0.2">
      <c r="A505">
        <v>13</v>
      </c>
      <c r="B505" s="1" t="s">
        <v>532</v>
      </c>
      <c r="C505" s="1">
        <v>-102.288874999999</v>
      </c>
      <c r="D505" s="1">
        <v>93.742295229978097</v>
      </c>
      <c r="E505" s="1">
        <v>0.125</v>
      </c>
      <c r="F505" s="1">
        <v>283.59500000000003</v>
      </c>
      <c r="G505" s="1">
        <v>135.66722937946301</v>
      </c>
      <c r="H505" s="1">
        <v>500</v>
      </c>
      <c r="I505" s="1">
        <v>100</v>
      </c>
      <c r="J505" s="1" t="s">
        <v>12</v>
      </c>
      <c r="K505" s="1">
        <f t="shared" si="21"/>
        <v>2.3219280948873622</v>
      </c>
      <c r="L505">
        <f t="shared" si="23"/>
        <v>0</v>
      </c>
    </row>
    <row r="506" spans="1:12" x14ac:dyDescent="0.2">
      <c r="A506">
        <v>13</v>
      </c>
      <c r="B506" s="1" t="s">
        <v>533</v>
      </c>
      <c r="C506" s="1">
        <v>-27.589874999999999</v>
      </c>
      <c r="D506" s="1">
        <v>58.209983948068299</v>
      </c>
      <c r="E506" s="1">
        <v>0.3125</v>
      </c>
      <c r="F506" s="1">
        <v>166.985375</v>
      </c>
      <c r="G506" s="1">
        <v>73.537084963026402</v>
      </c>
      <c r="H506" s="1">
        <v>500</v>
      </c>
      <c r="I506" s="1">
        <v>100</v>
      </c>
      <c r="J506" s="1" t="s">
        <v>14</v>
      </c>
      <c r="K506" s="1">
        <f t="shared" si="21"/>
        <v>2.3219280948873622</v>
      </c>
      <c r="L506">
        <f t="shared" si="23"/>
        <v>1</v>
      </c>
    </row>
    <row r="507" spans="1:12" x14ac:dyDescent="0.2">
      <c r="A507">
        <v>13</v>
      </c>
      <c r="B507" s="1" t="s">
        <v>526</v>
      </c>
      <c r="C507" s="1">
        <v>-123.328625</v>
      </c>
      <c r="D507" s="1">
        <v>28.595517775682499</v>
      </c>
      <c r="E507" s="1">
        <v>0</v>
      </c>
      <c r="F507" s="1">
        <v>235.001374999999</v>
      </c>
      <c r="G507" s="1">
        <v>88.880875498384697</v>
      </c>
      <c r="H507" s="1">
        <v>500</v>
      </c>
      <c r="I507" s="1">
        <v>50</v>
      </c>
      <c r="J507" s="1" t="s">
        <v>8</v>
      </c>
      <c r="K507" s="1">
        <f t="shared" si="21"/>
        <v>3.3219280948873626</v>
      </c>
      <c r="L507">
        <f t="shared" si="23"/>
        <v>1</v>
      </c>
    </row>
    <row r="508" spans="1:12" x14ac:dyDescent="0.2">
      <c r="A508">
        <v>13</v>
      </c>
      <c r="B508" s="1" t="s">
        <v>527</v>
      </c>
      <c r="C508" s="1">
        <v>-24.906582278481</v>
      </c>
      <c r="D508" s="1">
        <v>55.195363726736801</v>
      </c>
      <c r="E508" s="1">
        <v>0.253164556962025</v>
      </c>
      <c r="F508" s="1">
        <v>179.51025316455599</v>
      </c>
      <c r="G508" s="1">
        <v>96.9547544610068</v>
      </c>
      <c r="H508" s="1">
        <v>500</v>
      </c>
      <c r="I508" s="1">
        <v>50</v>
      </c>
      <c r="J508" s="1" t="s">
        <v>10</v>
      </c>
      <c r="K508" s="1">
        <f t="shared" si="21"/>
        <v>3.3219280948873626</v>
      </c>
      <c r="L508">
        <f t="shared" si="23"/>
        <v>1</v>
      </c>
    </row>
    <row r="509" spans="1:12" x14ac:dyDescent="0.2">
      <c r="A509">
        <v>13</v>
      </c>
      <c r="B509" s="1" t="s">
        <v>528</v>
      </c>
      <c r="C509" s="1">
        <v>-132.87575000000001</v>
      </c>
      <c r="D509" s="1">
        <v>82.6335885366084</v>
      </c>
      <c r="E509" s="1">
        <v>2.5000000000000001E-2</v>
      </c>
      <c r="F509" s="1">
        <v>231.37237499999901</v>
      </c>
      <c r="G509" s="1">
        <v>117.38823757348599</v>
      </c>
      <c r="H509" s="1">
        <v>500</v>
      </c>
      <c r="I509" s="1">
        <v>50</v>
      </c>
      <c r="J509" s="1" t="s">
        <v>12</v>
      </c>
      <c r="K509" s="1">
        <f t="shared" si="21"/>
        <v>3.3219280948873626</v>
      </c>
      <c r="L509">
        <f t="shared" si="23"/>
        <v>1</v>
      </c>
    </row>
    <row r="510" spans="1:12" x14ac:dyDescent="0.2">
      <c r="A510">
        <v>13</v>
      </c>
      <c r="B510" s="1" t="s">
        <v>529</v>
      </c>
      <c r="C510" s="1">
        <v>-71.870874999999998</v>
      </c>
      <c r="D510" s="1">
        <v>56.991181208011199</v>
      </c>
      <c r="E510" s="1">
        <v>1.2500000000000001E-2</v>
      </c>
      <c r="F510" s="1">
        <v>158.324624999999</v>
      </c>
      <c r="G510" s="1">
        <v>68.350687248625206</v>
      </c>
      <c r="H510" s="1">
        <v>500</v>
      </c>
      <c r="I510" s="1">
        <v>50</v>
      </c>
      <c r="J510" s="1" t="s">
        <v>14</v>
      </c>
      <c r="K510" s="1">
        <f t="shared" si="21"/>
        <v>3.3219280948873626</v>
      </c>
      <c r="L510">
        <f t="shared" si="23"/>
        <v>1</v>
      </c>
    </row>
    <row r="511" spans="1:12" x14ac:dyDescent="0.2">
      <c r="A511">
        <v>13</v>
      </c>
      <c r="B511" s="1" t="s">
        <v>538</v>
      </c>
      <c r="C511" s="1">
        <v>-138.652874999999</v>
      </c>
      <c r="D511" s="1">
        <v>53.087246660420902</v>
      </c>
      <c r="E511" s="1">
        <v>0</v>
      </c>
      <c r="F511" s="1">
        <v>286.95887499999998</v>
      </c>
      <c r="G511" s="1">
        <v>102.71068631103699</v>
      </c>
      <c r="H511" s="1">
        <v>600</v>
      </c>
      <c r="I511" s="1">
        <v>100</v>
      </c>
      <c r="J511" s="1" t="s">
        <v>8</v>
      </c>
      <c r="K511" s="1">
        <f t="shared" si="21"/>
        <v>2.5849625007211561</v>
      </c>
      <c r="L511">
        <f t="shared" si="23"/>
        <v>1</v>
      </c>
    </row>
    <row r="512" spans="1:12" x14ac:dyDescent="0.2">
      <c r="A512">
        <v>13</v>
      </c>
      <c r="B512" s="1" t="s">
        <v>539</v>
      </c>
      <c r="C512" s="1">
        <v>-11.754683544303701</v>
      </c>
      <c r="D512" s="1">
        <v>60.6241351202396</v>
      </c>
      <c r="E512" s="1">
        <v>0.443037974683544</v>
      </c>
      <c r="F512" s="1">
        <v>231.32835443037899</v>
      </c>
      <c r="G512" s="1">
        <v>124.36199482981699</v>
      </c>
      <c r="H512" s="1">
        <v>600</v>
      </c>
      <c r="I512" s="1">
        <v>100</v>
      </c>
      <c r="J512" s="1" t="s">
        <v>10</v>
      </c>
      <c r="K512" s="1">
        <f t="shared" ref="K512:K575" si="24">LOG(H512/I512,2)</f>
        <v>2.5849625007211561</v>
      </c>
      <c r="L512">
        <f t="shared" si="23"/>
        <v>1</v>
      </c>
    </row>
    <row r="513" spans="1:12" x14ac:dyDescent="0.2">
      <c r="A513">
        <v>13</v>
      </c>
      <c r="B513" s="1" t="s">
        <v>540</v>
      </c>
      <c r="C513" s="1">
        <v>-155.012405063291</v>
      </c>
      <c r="D513" s="1">
        <v>55.0106465694398</v>
      </c>
      <c r="E513" s="1">
        <v>1.26582278481012E-2</v>
      </c>
      <c r="F513" s="1">
        <v>275.61772151898703</v>
      </c>
      <c r="G513" s="1">
        <v>90.219325330901</v>
      </c>
      <c r="H513" s="1">
        <v>600</v>
      </c>
      <c r="I513" s="1">
        <v>100</v>
      </c>
      <c r="J513" s="1" t="s">
        <v>12</v>
      </c>
      <c r="K513" s="1">
        <f t="shared" si="24"/>
        <v>2.5849625007211561</v>
      </c>
      <c r="L513">
        <f t="shared" si="23"/>
        <v>1</v>
      </c>
    </row>
    <row r="514" spans="1:12" x14ac:dyDescent="0.2">
      <c r="A514">
        <v>13</v>
      </c>
      <c r="B514" s="1" t="s">
        <v>541</v>
      </c>
      <c r="C514" s="1">
        <v>-108.487341772151</v>
      </c>
      <c r="D514" s="1">
        <v>122.702611783545</v>
      </c>
      <c r="E514" s="1">
        <v>2.53164556962025E-2</v>
      </c>
      <c r="F514" s="1">
        <v>352.83443037974598</v>
      </c>
      <c r="G514" s="1">
        <v>151.003380461337</v>
      </c>
      <c r="H514" s="1">
        <v>600</v>
      </c>
      <c r="I514" s="1">
        <v>100</v>
      </c>
      <c r="J514" s="1" t="s">
        <v>14</v>
      </c>
      <c r="K514" s="1">
        <f t="shared" si="24"/>
        <v>2.5849625007211561</v>
      </c>
      <c r="L514">
        <f t="shared" ref="L514:L577" si="25">IF(D514&lt;H514*0.176,1,0)</f>
        <v>0</v>
      </c>
    </row>
    <row r="515" spans="1:12" x14ac:dyDescent="0.2">
      <c r="A515">
        <v>13</v>
      </c>
      <c r="B515" s="1" t="s">
        <v>534</v>
      </c>
      <c r="C515" s="1">
        <v>-88.218000000000004</v>
      </c>
      <c r="D515" s="1">
        <v>41.593260613950399</v>
      </c>
      <c r="E515" s="1">
        <v>3.7499999999999999E-2</v>
      </c>
      <c r="F515" s="1">
        <v>268.9135</v>
      </c>
      <c r="G515" s="1">
        <v>124.34921150835601</v>
      </c>
      <c r="H515" s="1">
        <v>600</v>
      </c>
      <c r="I515" s="1">
        <v>50</v>
      </c>
      <c r="J515" s="1" t="s">
        <v>8</v>
      </c>
      <c r="K515" s="1">
        <f t="shared" si="24"/>
        <v>3.5849625007211565</v>
      </c>
      <c r="L515">
        <f t="shared" si="25"/>
        <v>1</v>
      </c>
    </row>
    <row r="516" spans="1:12" x14ac:dyDescent="0.2">
      <c r="A516">
        <v>13</v>
      </c>
      <c r="B516" s="1" t="s">
        <v>535</v>
      </c>
      <c r="C516" s="1">
        <v>-0.12662500000000201</v>
      </c>
      <c r="D516" s="1">
        <v>45.7496976477372</v>
      </c>
      <c r="E516" s="1">
        <v>0.42499999999999999</v>
      </c>
      <c r="F516" s="1">
        <v>170.8475</v>
      </c>
      <c r="G516" s="1">
        <v>101.983179991849</v>
      </c>
      <c r="H516" s="1">
        <v>600</v>
      </c>
      <c r="I516" s="1">
        <v>50</v>
      </c>
      <c r="J516" s="1" t="s">
        <v>10</v>
      </c>
      <c r="K516" s="1">
        <f t="shared" si="24"/>
        <v>3.5849625007211565</v>
      </c>
      <c r="L516">
        <f t="shared" si="25"/>
        <v>1</v>
      </c>
    </row>
    <row r="517" spans="1:12" x14ac:dyDescent="0.2">
      <c r="A517">
        <v>13</v>
      </c>
      <c r="B517" s="1" t="s">
        <v>536</v>
      </c>
      <c r="C517" s="1">
        <v>-77.679249999999996</v>
      </c>
      <c r="D517" s="1">
        <v>189.132264637574</v>
      </c>
      <c r="E517" s="1">
        <v>3.7499999999999999E-2</v>
      </c>
      <c r="F517" s="1">
        <v>296.42637500000001</v>
      </c>
      <c r="G517" s="1">
        <v>211.134591482801</v>
      </c>
      <c r="H517" s="1">
        <v>600</v>
      </c>
      <c r="I517" s="1">
        <v>50</v>
      </c>
      <c r="J517" s="1" t="s">
        <v>12</v>
      </c>
      <c r="K517" s="1">
        <f t="shared" si="24"/>
        <v>3.5849625007211565</v>
      </c>
      <c r="L517">
        <f t="shared" si="25"/>
        <v>0</v>
      </c>
    </row>
    <row r="518" spans="1:12" x14ac:dyDescent="0.2">
      <c r="A518">
        <v>13</v>
      </c>
      <c r="B518" s="1" t="s">
        <v>537</v>
      </c>
      <c r="C518" s="1">
        <v>-35.318249999999999</v>
      </c>
      <c r="D518" s="1">
        <v>69.622975316611502</v>
      </c>
      <c r="E518" s="1">
        <v>0.26250000000000001</v>
      </c>
      <c r="F518" s="1">
        <v>136.65662499999999</v>
      </c>
      <c r="G518" s="1">
        <v>69.609720422936405</v>
      </c>
      <c r="H518" s="1">
        <v>600</v>
      </c>
      <c r="I518" s="1">
        <v>50</v>
      </c>
      <c r="J518" s="1" t="s">
        <v>14</v>
      </c>
      <c r="K518" s="1">
        <f t="shared" si="24"/>
        <v>3.5849625007211565</v>
      </c>
      <c r="L518">
        <f t="shared" si="25"/>
        <v>1</v>
      </c>
    </row>
    <row r="519" spans="1:12" x14ac:dyDescent="0.2">
      <c r="A519">
        <v>14</v>
      </c>
      <c r="B519" s="14" t="s">
        <v>546</v>
      </c>
      <c r="C519" s="1">
        <v>23.999322033898299</v>
      </c>
      <c r="D519" s="1">
        <v>66.751378246785606</v>
      </c>
      <c r="E519" s="1">
        <v>0.37288135593220301</v>
      </c>
      <c r="F519" s="1">
        <v>139.80796610169401</v>
      </c>
      <c r="G519" s="1">
        <v>52.234252927691998</v>
      </c>
      <c r="H519" s="1">
        <v>200</v>
      </c>
      <c r="I519" s="1">
        <v>100</v>
      </c>
      <c r="J519" s="1" t="s">
        <v>8</v>
      </c>
      <c r="K519" s="1">
        <f t="shared" si="24"/>
        <v>1</v>
      </c>
      <c r="L519">
        <f t="shared" si="25"/>
        <v>0</v>
      </c>
    </row>
    <row r="520" spans="1:12" x14ac:dyDescent="0.2">
      <c r="A520">
        <v>14</v>
      </c>
      <c r="B520" s="1" t="s">
        <v>547</v>
      </c>
      <c r="C520" s="1">
        <v>32.277619047618998</v>
      </c>
      <c r="D520" s="1">
        <v>62.8331819302024</v>
      </c>
      <c r="E520" s="1">
        <v>0.44444444444444398</v>
      </c>
      <c r="F520" s="1">
        <v>170.148888888888</v>
      </c>
      <c r="G520" s="1">
        <v>31.857135958272199</v>
      </c>
      <c r="H520" s="1">
        <v>200</v>
      </c>
      <c r="I520" s="1">
        <v>100</v>
      </c>
      <c r="J520" s="1" t="s">
        <v>10</v>
      </c>
      <c r="K520" s="1">
        <f t="shared" si="24"/>
        <v>1</v>
      </c>
      <c r="L520">
        <f t="shared" si="25"/>
        <v>0</v>
      </c>
    </row>
    <row r="521" spans="1:12" x14ac:dyDescent="0.2">
      <c r="A521">
        <v>14</v>
      </c>
      <c r="B521" s="1" t="s">
        <v>548</v>
      </c>
      <c r="C521" s="1">
        <v>15.5554545454545</v>
      </c>
      <c r="D521" s="1">
        <v>55.877700418093099</v>
      </c>
      <c r="E521" s="1">
        <v>0.493506493506493</v>
      </c>
      <c r="F521" s="1">
        <v>145.91467532467499</v>
      </c>
      <c r="G521" s="1">
        <v>47.359623758608102</v>
      </c>
      <c r="H521" s="1">
        <v>200</v>
      </c>
      <c r="I521" s="1">
        <v>100</v>
      </c>
      <c r="J521" s="1" t="s">
        <v>12</v>
      </c>
      <c r="K521" s="1">
        <f t="shared" si="24"/>
        <v>1</v>
      </c>
      <c r="L521">
        <f t="shared" si="25"/>
        <v>0</v>
      </c>
    </row>
    <row r="522" spans="1:12" x14ac:dyDescent="0.2">
      <c r="A522">
        <v>14</v>
      </c>
      <c r="B522" s="1" t="s">
        <v>581</v>
      </c>
      <c r="C522" s="1">
        <v>14.169874999999999</v>
      </c>
      <c r="D522" s="1">
        <v>39.755558086063502</v>
      </c>
      <c r="E522" s="1">
        <v>0.66249999999999998</v>
      </c>
      <c r="F522" s="1">
        <v>143.77874999999901</v>
      </c>
      <c r="G522" s="1">
        <v>37.184691385535203</v>
      </c>
      <c r="H522" s="1">
        <v>200</v>
      </c>
      <c r="I522" s="1">
        <v>100</v>
      </c>
      <c r="J522" s="1" t="s">
        <v>14</v>
      </c>
      <c r="K522" s="1">
        <f t="shared" si="24"/>
        <v>1</v>
      </c>
      <c r="L522">
        <f t="shared" si="25"/>
        <v>0</v>
      </c>
    </row>
    <row r="523" spans="1:12" x14ac:dyDescent="0.2">
      <c r="A523">
        <v>14</v>
      </c>
      <c r="B523" s="1" t="s">
        <v>542</v>
      </c>
      <c r="C523" s="1">
        <v>1.2174025974025899</v>
      </c>
      <c r="D523" s="1">
        <v>65.891013446400706</v>
      </c>
      <c r="E523" s="1">
        <v>0.22077922077921999</v>
      </c>
      <c r="F523" s="1">
        <v>167.76480519480501</v>
      </c>
      <c r="G523" s="1">
        <v>33.670395050906698</v>
      </c>
      <c r="H523" s="1">
        <v>200</v>
      </c>
      <c r="I523" s="1">
        <v>50</v>
      </c>
      <c r="J523" s="1" t="s">
        <v>8</v>
      </c>
      <c r="K523" s="1">
        <f t="shared" si="24"/>
        <v>2</v>
      </c>
      <c r="L523">
        <f t="shared" si="25"/>
        <v>0</v>
      </c>
    </row>
    <row r="524" spans="1:12" x14ac:dyDescent="0.2">
      <c r="A524">
        <v>14</v>
      </c>
      <c r="B524" s="1" t="s">
        <v>543</v>
      </c>
      <c r="C524" s="1">
        <v>-3.6561643835616402</v>
      </c>
      <c r="D524" s="1">
        <v>62.114024305506298</v>
      </c>
      <c r="E524" s="1">
        <v>0.19178082191780799</v>
      </c>
      <c r="F524" s="1">
        <v>184.10808219178</v>
      </c>
      <c r="G524" s="1">
        <v>26.3562057186472</v>
      </c>
      <c r="H524" s="1">
        <v>200</v>
      </c>
      <c r="I524" s="1">
        <v>50</v>
      </c>
      <c r="J524" s="1" t="s">
        <v>10</v>
      </c>
      <c r="K524" s="1">
        <f t="shared" si="24"/>
        <v>2</v>
      </c>
      <c r="L524">
        <f t="shared" si="25"/>
        <v>0</v>
      </c>
    </row>
    <row r="525" spans="1:12" x14ac:dyDescent="0.2">
      <c r="A525">
        <v>14</v>
      </c>
      <c r="B525" s="1" t="s">
        <v>544</v>
      </c>
      <c r="C525" s="1">
        <v>-2.62957142857142</v>
      </c>
      <c r="D525" s="1">
        <v>54.923090809804499</v>
      </c>
      <c r="E525" s="1">
        <v>0.3</v>
      </c>
      <c r="F525" s="1">
        <v>141.79771428571399</v>
      </c>
      <c r="G525" s="1">
        <v>42.366828640591201</v>
      </c>
      <c r="H525" s="1">
        <v>200</v>
      </c>
      <c r="I525" s="1">
        <v>50</v>
      </c>
      <c r="J525" s="1" t="s">
        <v>12</v>
      </c>
      <c r="K525" s="1">
        <f t="shared" si="24"/>
        <v>2</v>
      </c>
      <c r="L525">
        <f t="shared" si="25"/>
        <v>0</v>
      </c>
    </row>
    <row r="526" spans="1:12" x14ac:dyDescent="0.2">
      <c r="A526">
        <v>14</v>
      </c>
      <c r="B526" s="1" t="s">
        <v>545</v>
      </c>
      <c r="C526" s="1">
        <v>8.4864556962025297</v>
      </c>
      <c r="D526" s="1">
        <v>41.229250002787303</v>
      </c>
      <c r="E526" s="1">
        <v>0.544303797468354</v>
      </c>
      <c r="F526" s="1">
        <v>136.880253164556</v>
      </c>
      <c r="G526" s="1">
        <v>40.719450705512799</v>
      </c>
      <c r="H526" s="1">
        <v>200</v>
      </c>
      <c r="I526" s="1">
        <v>50</v>
      </c>
      <c r="J526" s="1" t="s">
        <v>14</v>
      </c>
      <c r="K526" s="1">
        <f t="shared" si="24"/>
        <v>2</v>
      </c>
      <c r="L526">
        <f t="shared" si="25"/>
        <v>0</v>
      </c>
    </row>
    <row r="527" spans="1:12" x14ac:dyDescent="0.2">
      <c r="A527">
        <v>14</v>
      </c>
      <c r="B527" s="1" t="s">
        <v>553</v>
      </c>
      <c r="C527" s="1">
        <v>1.13774999999999</v>
      </c>
      <c r="D527" s="1">
        <v>67.914084713242602</v>
      </c>
      <c r="E527" s="1">
        <v>0.4375</v>
      </c>
      <c r="F527" s="1">
        <v>204.78125</v>
      </c>
      <c r="G527" s="1">
        <v>64.175496363000505</v>
      </c>
      <c r="H527" s="1">
        <v>300</v>
      </c>
      <c r="I527" s="1">
        <v>100</v>
      </c>
      <c r="J527" s="1" t="s">
        <v>8</v>
      </c>
      <c r="K527" s="1">
        <f t="shared" si="24"/>
        <v>1.5849625007211563</v>
      </c>
      <c r="L527">
        <f t="shared" si="25"/>
        <v>0</v>
      </c>
    </row>
    <row r="528" spans="1:12" x14ac:dyDescent="0.2">
      <c r="A528">
        <v>14</v>
      </c>
      <c r="B528" s="1" t="s">
        <v>554</v>
      </c>
      <c r="C528" s="1">
        <v>38.162105263157898</v>
      </c>
      <c r="D528" s="1">
        <v>90.861663812803997</v>
      </c>
      <c r="E528" s="1">
        <v>0.30263157894736797</v>
      </c>
      <c r="F528" s="1">
        <v>239.497894736842</v>
      </c>
      <c r="G528" s="1">
        <v>52.5136461291576</v>
      </c>
      <c r="H528" s="1">
        <v>300</v>
      </c>
      <c r="I528" s="1">
        <v>100</v>
      </c>
      <c r="J528" s="1" t="s">
        <v>10</v>
      </c>
      <c r="K528" s="1">
        <f t="shared" si="24"/>
        <v>1.5849625007211563</v>
      </c>
      <c r="L528">
        <f t="shared" si="25"/>
        <v>0</v>
      </c>
    </row>
    <row r="529" spans="1:12" x14ac:dyDescent="0.2">
      <c r="A529">
        <v>14</v>
      </c>
      <c r="B529" s="1" t="s">
        <v>555</v>
      </c>
      <c r="C529" s="1">
        <v>-9.4954999999999998</v>
      </c>
      <c r="D529" s="1">
        <v>54.503790852104899</v>
      </c>
      <c r="E529" s="1">
        <v>0.4375</v>
      </c>
      <c r="F529" s="1">
        <v>158.63175000000001</v>
      </c>
      <c r="G529" s="1">
        <v>54.422763338859397</v>
      </c>
      <c r="H529" s="1">
        <v>300</v>
      </c>
      <c r="I529" s="1">
        <v>100</v>
      </c>
      <c r="J529" s="1" t="s">
        <v>12</v>
      </c>
      <c r="K529" s="1">
        <f t="shared" si="24"/>
        <v>1.5849625007211563</v>
      </c>
      <c r="L529">
        <f t="shared" si="25"/>
        <v>0</v>
      </c>
    </row>
    <row r="530" spans="1:12" x14ac:dyDescent="0.2">
      <c r="A530">
        <v>14</v>
      </c>
      <c r="B530" s="1" t="s">
        <v>556</v>
      </c>
      <c r="C530" s="1">
        <v>-16.983250000000002</v>
      </c>
      <c r="D530" s="1">
        <v>73.974062173423306</v>
      </c>
      <c r="E530" s="1">
        <v>0.28749999999999998</v>
      </c>
      <c r="F530" s="1">
        <v>250.7645</v>
      </c>
      <c r="G530" s="1">
        <v>65.266786172217707</v>
      </c>
      <c r="H530" s="1">
        <v>300</v>
      </c>
      <c r="I530" s="1">
        <v>100</v>
      </c>
      <c r="J530" s="1" t="s">
        <v>14</v>
      </c>
      <c r="K530" s="1">
        <f t="shared" si="24"/>
        <v>1.5849625007211563</v>
      </c>
      <c r="L530">
        <f t="shared" si="25"/>
        <v>0</v>
      </c>
    </row>
    <row r="531" spans="1:12" x14ac:dyDescent="0.2">
      <c r="A531">
        <v>14</v>
      </c>
      <c r="B531" s="1" t="s">
        <v>549</v>
      </c>
      <c r="C531" s="1">
        <v>-17.083749999999998</v>
      </c>
      <c r="D531" s="1">
        <v>74.940038336909694</v>
      </c>
      <c r="E531" s="1">
        <v>0.25</v>
      </c>
      <c r="F531" s="1">
        <v>241.82499999999999</v>
      </c>
      <c r="G531" s="1">
        <v>64.638770409097305</v>
      </c>
      <c r="H531" s="1">
        <v>300</v>
      </c>
      <c r="I531" s="1">
        <v>50</v>
      </c>
      <c r="J531" s="1" t="s">
        <v>8</v>
      </c>
      <c r="K531" s="1">
        <f t="shared" si="24"/>
        <v>2.5849625007211561</v>
      </c>
      <c r="L531">
        <f t="shared" si="25"/>
        <v>0</v>
      </c>
    </row>
    <row r="532" spans="1:12" x14ac:dyDescent="0.2">
      <c r="A532">
        <v>14</v>
      </c>
      <c r="B532" s="1" t="s">
        <v>550</v>
      </c>
      <c r="C532" s="1">
        <v>-9.9323376623376607</v>
      </c>
      <c r="D532" s="1">
        <v>99.225087290372699</v>
      </c>
      <c r="E532" s="1">
        <v>9.0909090909090898E-2</v>
      </c>
      <c r="F532" s="1">
        <v>256.02909090908997</v>
      </c>
      <c r="G532" s="1">
        <v>51.945407736274802</v>
      </c>
      <c r="H532" s="1">
        <v>300</v>
      </c>
      <c r="I532" s="1">
        <v>50</v>
      </c>
      <c r="J532" s="1" t="s">
        <v>10</v>
      </c>
      <c r="K532" s="1">
        <f t="shared" si="24"/>
        <v>2.5849625007211561</v>
      </c>
      <c r="L532">
        <f t="shared" si="25"/>
        <v>0</v>
      </c>
    </row>
    <row r="533" spans="1:12" x14ac:dyDescent="0.2">
      <c r="A533">
        <v>14</v>
      </c>
      <c r="B533" s="1" t="s">
        <v>551</v>
      </c>
      <c r="C533" s="1">
        <v>5.4324050632911298</v>
      </c>
      <c r="D533" s="1">
        <v>69.947228882871997</v>
      </c>
      <c r="E533" s="1">
        <v>0.291139240506329</v>
      </c>
      <c r="F533" s="1">
        <v>168.82886075949301</v>
      </c>
      <c r="G533" s="1">
        <v>81.9770091571271</v>
      </c>
      <c r="H533" s="1">
        <v>300</v>
      </c>
      <c r="I533" s="1">
        <v>50</v>
      </c>
      <c r="J533" s="1" t="s">
        <v>12</v>
      </c>
      <c r="K533" s="1">
        <f t="shared" si="24"/>
        <v>2.5849625007211561</v>
      </c>
      <c r="L533">
        <f t="shared" si="25"/>
        <v>0</v>
      </c>
    </row>
    <row r="534" spans="1:12" x14ac:dyDescent="0.2">
      <c r="A534">
        <v>14</v>
      </c>
      <c r="B534" s="1" t="s">
        <v>552</v>
      </c>
      <c r="C534" s="1">
        <v>-51.909230769230703</v>
      </c>
      <c r="D534" s="1">
        <v>67.565361000297997</v>
      </c>
      <c r="E534" s="1">
        <v>0.141025641025641</v>
      </c>
      <c r="F534" s="1">
        <v>248.34641025641</v>
      </c>
      <c r="G534" s="1">
        <v>63.414052332803799</v>
      </c>
      <c r="H534" s="1">
        <v>300</v>
      </c>
      <c r="I534" s="1">
        <v>50</v>
      </c>
      <c r="J534" s="1" t="s">
        <v>14</v>
      </c>
      <c r="K534" s="1">
        <f t="shared" si="24"/>
        <v>2.5849625007211561</v>
      </c>
      <c r="L534">
        <f t="shared" si="25"/>
        <v>0</v>
      </c>
    </row>
    <row r="535" spans="1:12" x14ac:dyDescent="0.2">
      <c r="A535">
        <v>14</v>
      </c>
      <c r="B535" s="1" t="s">
        <v>561</v>
      </c>
      <c r="C535" s="1">
        <v>-51.3855</v>
      </c>
      <c r="D535" s="1">
        <v>86.853836154484199</v>
      </c>
      <c r="E535" s="1">
        <v>0.22500000000000001</v>
      </c>
      <c r="F535" s="1">
        <v>351.58587499999999</v>
      </c>
      <c r="G535" s="1">
        <v>62.287369801063001</v>
      </c>
      <c r="H535" s="1">
        <v>400</v>
      </c>
      <c r="I535" s="1">
        <v>100</v>
      </c>
      <c r="J535" s="1" t="s">
        <v>8</v>
      </c>
      <c r="K535" s="1">
        <f t="shared" si="24"/>
        <v>2</v>
      </c>
      <c r="L535">
        <f t="shared" si="25"/>
        <v>0</v>
      </c>
    </row>
    <row r="536" spans="1:12" x14ac:dyDescent="0.2">
      <c r="A536">
        <v>14</v>
      </c>
      <c r="B536" s="1" t="s">
        <v>562</v>
      </c>
      <c r="C536" s="1">
        <v>-10.102025316455601</v>
      </c>
      <c r="D536" s="1">
        <v>89.764184385698798</v>
      </c>
      <c r="E536" s="1">
        <v>0.379746835443038</v>
      </c>
      <c r="F536" s="1">
        <v>322.76341772151898</v>
      </c>
      <c r="G536" s="1">
        <v>92.306756748808596</v>
      </c>
      <c r="H536" s="1">
        <v>400</v>
      </c>
      <c r="I536" s="1">
        <v>100</v>
      </c>
      <c r="J536" s="1" t="s">
        <v>10</v>
      </c>
      <c r="K536" s="1">
        <f t="shared" si="24"/>
        <v>2</v>
      </c>
      <c r="L536">
        <f t="shared" si="25"/>
        <v>0</v>
      </c>
    </row>
    <row r="537" spans="1:12" x14ac:dyDescent="0.2">
      <c r="A537">
        <v>14</v>
      </c>
      <c r="B537" s="1" t="s">
        <v>563</v>
      </c>
      <c r="C537" s="1">
        <v>-43.563499999999898</v>
      </c>
      <c r="D537" s="1">
        <v>90.665554734143598</v>
      </c>
      <c r="E537" s="1">
        <v>0.27500000000000002</v>
      </c>
      <c r="F537" s="1">
        <v>291.47924999999998</v>
      </c>
      <c r="G537" s="1">
        <v>104.520218782958</v>
      </c>
      <c r="H537" s="1">
        <v>400</v>
      </c>
      <c r="I537" s="1">
        <v>100</v>
      </c>
      <c r="J537" s="1" t="s">
        <v>12</v>
      </c>
      <c r="K537" s="1">
        <f t="shared" si="24"/>
        <v>2</v>
      </c>
      <c r="L537">
        <f t="shared" si="25"/>
        <v>0</v>
      </c>
    </row>
    <row r="538" spans="1:12" x14ac:dyDescent="0.2">
      <c r="A538">
        <v>14</v>
      </c>
      <c r="B538" s="1" t="s">
        <v>564</v>
      </c>
      <c r="C538" s="1">
        <v>-38.299749999999896</v>
      </c>
      <c r="D538" s="1">
        <v>92.7168180803111</v>
      </c>
      <c r="E538" s="1">
        <v>0.26250000000000001</v>
      </c>
      <c r="F538" s="1">
        <v>322.31199999999899</v>
      </c>
      <c r="G538" s="1">
        <v>94.158983711061794</v>
      </c>
      <c r="H538" s="1">
        <v>400</v>
      </c>
      <c r="I538" s="1">
        <v>100</v>
      </c>
      <c r="J538" s="1" t="s">
        <v>14</v>
      </c>
      <c r="K538" s="1">
        <f t="shared" si="24"/>
        <v>2</v>
      </c>
      <c r="L538">
        <f t="shared" si="25"/>
        <v>0</v>
      </c>
    </row>
    <row r="539" spans="1:12" x14ac:dyDescent="0.2">
      <c r="A539">
        <v>14</v>
      </c>
      <c r="B539" s="1" t="s">
        <v>557</v>
      </c>
      <c r="C539" s="1">
        <v>-61.598124999999897</v>
      </c>
      <c r="D539" s="1">
        <v>97.288536954434505</v>
      </c>
      <c r="E539" s="1">
        <v>0.125</v>
      </c>
      <c r="F539" s="1">
        <v>346.590125</v>
      </c>
      <c r="G539" s="1">
        <v>79.053068022274502</v>
      </c>
      <c r="H539" s="1">
        <v>400</v>
      </c>
      <c r="I539" s="1">
        <v>50</v>
      </c>
      <c r="J539" s="1" t="s">
        <v>8</v>
      </c>
      <c r="K539" s="1">
        <f t="shared" si="24"/>
        <v>3</v>
      </c>
      <c r="L539">
        <f t="shared" si="25"/>
        <v>0</v>
      </c>
    </row>
    <row r="540" spans="1:12" x14ac:dyDescent="0.2">
      <c r="A540">
        <v>14</v>
      </c>
      <c r="B540" s="1" t="s">
        <v>558</v>
      </c>
      <c r="C540" s="1">
        <v>-57.876329113924001</v>
      </c>
      <c r="D540" s="1">
        <v>88.2250531050299</v>
      </c>
      <c r="E540" s="1">
        <v>0.113924050632911</v>
      </c>
      <c r="F540" s="1">
        <v>341.97696202531603</v>
      </c>
      <c r="G540" s="1">
        <v>79.820012422798897</v>
      </c>
      <c r="H540" s="1">
        <v>400</v>
      </c>
      <c r="I540" s="1">
        <v>50</v>
      </c>
      <c r="J540" s="1" t="s">
        <v>10</v>
      </c>
      <c r="K540" s="1">
        <f t="shared" si="24"/>
        <v>3</v>
      </c>
      <c r="L540">
        <f t="shared" si="25"/>
        <v>0</v>
      </c>
    </row>
    <row r="541" spans="1:12" x14ac:dyDescent="0.2">
      <c r="A541">
        <v>14</v>
      </c>
      <c r="B541" s="1" t="s">
        <v>559</v>
      </c>
      <c r="C541" s="1">
        <v>-64.099125000000001</v>
      </c>
      <c r="D541" s="1">
        <v>85.680237835129603</v>
      </c>
      <c r="E541" s="1">
        <v>0.1</v>
      </c>
      <c r="F541" s="1">
        <v>249.77749999999901</v>
      </c>
      <c r="G541" s="1">
        <v>112.997641894643</v>
      </c>
      <c r="H541" s="1">
        <v>400</v>
      </c>
      <c r="I541" s="1">
        <v>50</v>
      </c>
      <c r="J541" s="1" t="s">
        <v>12</v>
      </c>
      <c r="K541" s="1">
        <f t="shared" si="24"/>
        <v>3</v>
      </c>
      <c r="L541">
        <f t="shared" si="25"/>
        <v>0</v>
      </c>
    </row>
    <row r="542" spans="1:12" x14ac:dyDescent="0.2">
      <c r="A542">
        <v>14</v>
      </c>
      <c r="B542" s="1" t="s">
        <v>560</v>
      </c>
      <c r="C542" s="1">
        <v>-78.930499999999896</v>
      </c>
      <c r="D542" s="1">
        <v>82.574306005257995</v>
      </c>
      <c r="E542" s="1">
        <v>0.16250000000000001</v>
      </c>
      <c r="F542" s="1">
        <v>321.305624999999</v>
      </c>
      <c r="G542" s="1">
        <v>87.811233276895507</v>
      </c>
      <c r="H542" s="1">
        <v>400</v>
      </c>
      <c r="I542" s="1">
        <v>50</v>
      </c>
      <c r="J542" s="1" t="s">
        <v>14</v>
      </c>
      <c r="K542" s="1">
        <f t="shared" si="24"/>
        <v>3</v>
      </c>
      <c r="L542">
        <f t="shared" si="25"/>
        <v>0</v>
      </c>
    </row>
    <row r="543" spans="1:12" x14ac:dyDescent="0.2">
      <c r="A543">
        <v>14</v>
      </c>
      <c r="B543" s="1" t="s">
        <v>569</v>
      </c>
      <c r="C543" s="1">
        <v>-37.207848101265803</v>
      </c>
      <c r="D543" s="1">
        <v>144.75969477751099</v>
      </c>
      <c r="E543" s="1">
        <v>0.151898734177215</v>
      </c>
      <c r="F543" s="1">
        <v>419.983797468354</v>
      </c>
      <c r="G543" s="1">
        <v>112.11702528042299</v>
      </c>
      <c r="H543" s="1">
        <v>500</v>
      </c>
      <c r="I543" s="1">
        <v>100</v>
      </c>
      <c r="J543" s="1" t="s">
        <v>8</v>
      </c>
      <c r="K543" s="1">
        <f t="shared" si="24"/>
        <v>2.3219280948873622</v>
      </c>
      <c r="L543">
        <f t="shared" si="25"/>
        <v>0</v>
      </c>
    </row>
    <row r="544" spans="1:12" x14ac:dyDescent="0.2">
      <c r="A544">
        <v>14</v>
      </c>
      <c r="B544" s="1" t="s">
        <v>570</v>
      </c>
      <c r="C544" s="1">
        <v>-51.66</v>
      </c>
      <c r="D544" s="1">
        <v>116.939670415488</v>
      </c>
      <c r="E544" s="1">
        <v>0.207792207792207</v>
      </c>
      <c r="F544" s="1">
        <v>400.43155844155802</v>
      </c>
      <c r="G544" s="1">
        <v>116.32625226664101</v>
      </c>
      <c r="H544" s="1">
        <v>500</v>
      </c>
      <c r="I544" s="1">
        <v>100</v>
      </c>
      <c r="J544" s="1" t="s">
        <v>10</v>
      </c>
      <c r="K544" s="1">
        <f t="shared" si="24"/>
        <v>2.3219280948873622</v>
      </c>
      <c r="L544">
        <f t="shared" si="25"/>
        <v>0</v>
      </c>
    </row>
    <row r="545" spans="1:12" x14ac:dyDescent="0.2">
      <c r="A545">
        <v>14</v>
      </c>
      <c r="B545" s="1" t="s">
        <v>571</v>
      </c>
      <c r="C545" s="1">
        <v>-72.649374999999907</v>
      </c>
      <c r="D545" s="1">
        <v>94.708979145904394</v>
      </c>
      <c r="E545" s="1">
        <v>0.21249999999999999</v>
      </c>
      <c r="F545" s="1">
        <v>407.54849999999999</v>
      </c>
      <c r="G545" s="1">
        <v>93.806191667980997</v>
      </c>
      <c r="H545" s="1">
        <v>500</v>
      </c>
      <c r="I545" s="1">
        <v>100</v>
      </c>
      <c r="J545" s="1" t="s">
        <v>12</v>
      </c>
      <c r="K545" s="1">
        <f t="shared" si="24"/>
        <v>2.3219280948873622</v>
      </c>
      <c r="L545">
        <f t="shared" si="25"/>
        <v>0</v>
      </c>
    </row>
    <row r="546" spans="1:12" x14ac:dyDescent="0.2">
      <c r="A546">
        <v>14</v>
      </c>
      <c r="B546" s="1" t="s">
        <v>572</v>
      </c>
      <c r="C546" s="1">
        <v>-76.651999999999902</v>
      </c>
      <c r="D546" s="1">
        <v>92.658198145118206</v>
      </c>
      <c r="E546" s="1">
        <v>0.1875</v>
      </c>
      <c r="F546" s="1">
        <v>390.81650000000002</v>
      </c>
      <c r="G546" s="1">
        <v>107.596152232549</v>
      </c>
      <c r="H546" s="1">
        <v>500</v>
      </c>
      <c r="I546" s="1">
        <v>100</v>
      </c>
      <c r="J546" s="1" t="s">
        <v>14</v>
      </c>
      <c r="K546" s="1">
        <f t="shared" si="24"/>
        <v>2.3219280948873622</v>
      </c>
      <c r="L546">
        <f t="shared" si="25"/>
        <v>0</v>
      </c>
    </row>
    <row r="547" spans="1:12" x14ac:dyDescent="0.2">
      <c r="A547">
        <v>14</v>
      </c>
      <c r="B547" s="1" t="s">
        <v>565</v>
      </c>
      <c r="C547" s="1">
        <v>-62.816749999999999</v>
      </c>
      <c r="D547" s="1">
        <v>134.73933213593301</v>
      </c>
      <c r="E547" s="1">
        <v>8.7499999999999994E-2</v>
      </c>
      <c r="F547" s="1">
        <v>433.99974999999898</v>
      </c>
      <c r="G547" s="1">
        <v>93.507422566005403</v>
      </c>
      <c r="H547" s="1">
        <v>500</v>
      </c>
      <c r="I547" s="1">
        <v>50</v>
      </c>
      <c r="J547" s="1" t="s">
        <v>8</v>
      </c>
      <c r="K547" s="1">
        <f t="shared" si="24"/>
        <v>3.3219280948873626</v>
      </c>
      <c r="L547">
        <f t="shared" si="25"/>
        <v>0</v>
      </c>
    </row>
    <row r="548" spans="1:12" x14ac:dyDescent="0.2">
      <c r="A548">
        <v>14</v>
      </c>
      <c r="B548" s="1" t="s">
        <v>566</v>
      </c>
      <c r="C548" s="1">
        <v>-105.908125</v>
      </c>
      <c r="D548" s="1">
        <v>93.050127311758004</v>
      </c>
      <c r="E548" s="1">
        <v>0.1125</v>
      </c>
      <c r="F548" s="1">
        <v>450.37537500000002</v>
      </c>
      <c r="G548" s="1">
        <v>60.809870887540697</v>
      </c>
      <c r="H548" s="1">
        <v>500</v>
      </c>
      <c r="I548" s="1">
        <v>50</v>
      </c>
      <c r="J548" s="1" t="s">
        <v>10</v>
      </c>
      <c r="K548" s="1">
        <f t="shared" si="24"/>
        <v>3.3219280948873626</v>
      </c>
      <c r="L548">
        <f t="shared" si="25"/>
        <v>0</v>
      </c>
    </row>
    <row r="549" spans="1:12" x14ac:dyDescent="0.2">
      <c r="A549">
        <v>14</v>
      </c>
      <c r="B549" s="1" t="s">
        <v>567</v>
      </c>
      <c r="C549" s="1">
        <v>-92.623000000000005</v>
      </c>
      <c r="D549" s="1">
        <v>93.484178760365594</v>
      </c>
      <c r="E549" s="1">
        <v>0.13750000000000001</v>
      </c>
      <c r="F549" s="1">
        <v>381.03762499999999</v>
      </c>
      <c r="G549" s="1">
        <v>101.88006342317099</v>
      </c>
      <c r="H549" s="1">
        <v>500</v>
      </c>
      <c r="I549" s="1">
        <v>50</v>
      </c>
      <c r="J549" s="1" t="s">
        <v>12</v>
      </c>
      <c r="K549" s="1">
        <f t="shared" si="24"/>
        <v>3.3219280948873626</v>
      </c>
      <c r="L549">
        <f t="shared" si="25"/>
        <v>0</v>
      </c>
    </row>
    <row r="550" spans="1:12" x14ac:dyDescent="0.2">
      <c r="A550">
        <v>14</v>
      </c>
      <c r="B550" s="1" t="s">
        <v>568</v>
      </c>
      <c r="C550" s="1">
        <v>-95.292999999999907</v>
      </c>
      <c r="D550" s="1">
        <v>96.714531268574106</v>
      </c>
      <c r="E550" s="1">
        <v>0.16250000000000001</v>
      </c>
      <c r="F550" s="1">
        <v>430.01162499999998</v>
      </c>
      <c r="G550" s="1">
        <v>72.405833008186306</v>
      </c>
      <c r="H550" s="1">
        <v>500</v>
      </c>
      <c r="I550" s="1">
        <v>50</v>
      </c>
      <c r="J550" s="1" t="s">
        <v>14</v>
      </c>
      <c r="K550" s="1">
        <f t="shared" si="24"/>
        <v>3.3219280948873626</v>
      </c>
      <c r="L550">
        <f t="shared" si="25"/>
        <v>0</v>
      </c>
    </row>
    <row r="551" spans="1:12" x14ac:dyDescent="0.2">
      <c r="A551">
        <v>14</v>
      </c>
      <c r="B551" s="1" t="s">
        <v>577</v>
      </c>
      <c r="C551" s="1">
        <v>-88.479875000000007</v>
      </c>
      <c r="D551" s="1">
        <v>125.784267274307</v>
      </c>
      <c r="E551" s="1">
        <v>0.2</v>
      </c>
      <c r="F551" s="1">
        <v>486.63199999999898</v>
      </c>
      <c r="G551" s="1">
        <v>116.876022181626</v>
      </c>
      <c r="H551" s="1">
        <v>600</v>
      </c>
      <c r="I551" s="1">
        <v>100</v>
      </c>
      <c r="J551" s="1" t="s">
        <v>8</v>
      </c>
      <c r="K551" s="1">
        <f t="shared" si="24"/>
        <v>2.5849625007211561</v>
      </c>
      <c r="L551">
        <f t="shared" si="25"/>
        <v>0</v>
      </c>
    </row>
    <row r="552" spans="1:12" x14ac:dyDescent="0.2">
      <c r="A552">
        <v>14</v>
      </c>
      <c r="B552" s="1" t="s">
        <v>578</v>
      </c>
      <c r="C552" s="1">
        <v>-73.405625000000001</v>
      </c>
      <c r="D552" s="1">
        <v>133.93755314365399</v>
      </c>
      <c r="E552" s="1">
        <v>0.16250000000000001</v>
      </c>
      <c r="F552" s="1">
        <v>509.78699999999998</v>
      </c>
      <c r="G552" s="1">
        <v>106.97940590833301</v>
      </c>
      <c r="H552" s="1">
        <v>600</v>
      </c>
      <c r="I552" s="1">
        <v>100</v>
      </c>
      <c r="J552" s="1" t="s">
        <v>10</v>
      </c>
      <c r="K552" s="1">
        <f t="shared" si="24"/>
        <v>2.5849625007211561</v>
      </c>
      <c r="L552">
        <f t="shared" si="25"/>
        <v>0</v>
      </c>
    </row>
    <row r="553" spans="1:12" x14ac:dyDescent="0.2">
      <c r="A553">
        <v>14</v>
      </c>
      <c r="B553" s="1" t="s">
        <v>579</v>
      </c>
      <c r="C553" s="1">
        <v>-127.96537499999999</v>
      </c>
      <c r="D553" s="1">
        <v>105.89107206161999</v>
      </c>
      <c r="E553" s="1">
        <v>0.1125</v>
      </c>
      <c r="F553" s="1">
        <v>480.68024999999898</v>
      </c>
      <c r="G553" s="1">
        <v>83.641253995486494</v>
      </c>
      <c r="H553" s="1">
        <v>600</v>
      </c>
      <c r="I553" s="1">
        <v>100</v>
      </c>
      <c r="J553" s="1" t="s">
        <v>12</v>
      </c>
      <c r="K553" s="1">
        <f t="shared" si="24"/>
        <v>2.5849625007211561</v>
      </c>
      <c r="L553">
        <f t="shared" si="25"/>
        <v>0</v>
      </c>
    </row>
    <row r="554" spans="1:12" x14ac:dyDescent="0.2">
      <c r="A554">
        <v>14</v>
      </c>
      <c r="B554" s="1" t="s">
        <v>580</v>
      </c>
      <c r="C554" s="1">
        <v>-110.444050632911</v>
      </c>
      <c r="D554" s="1">
        <v>103.609501464484</v>
      </c>
      <c r="E554" s="1">
        <v>0.189873417721519</v>
      </c>
      <c r="F554" s="1">
        <v>514.96050632911397</v>
      </c>
      <c r="G554" s="1">
        <v>62.251510050287898</v>
      </c>
      <c r="H554" s="1">
        <v>600</v>
      </c>
      <c r="I554" s="1">
        <v>100</v>
      </c>
      <c r="J554" s="1" t="s">
        <v>14</v>
      </c>
      <c r="K554" s="1">
        <f t="shared" si="24"/>
        <v>2.5849625007211561</v>
      </c>
      <c r="L554">
        <f t="shared" si="25"/>
        <v>1</v>
      </c>
    </row>
    <row r="555" spans="1:12" x14ac:dyDescent="0.2">
      <c r="A555">
        <v>14</v>
      </c>
      <c r="B555" s="1" t="s">
        <v>573</v>
      </c>
      <c r="C555" s="1">
        <v>-120.151624999999</v>
      </c>
      <c r="D555" s="1">
        <v>108.82996072364099</v>
      </c>
      <c r="E555" s="1">
        <v>8.7499999999999994E-2</v>
      </c>
      <c r="F555" s="1">
        <v>518.83462499999996</v>
      </c>
      <c r="G555" s="1">
        <v>71.804015781565894</v>
      </c>
      <c r="H555" s="1">
        <v>600</v>
      </c>
      <c r="I555" s="1">
        <v>50</v>
      </c>
      <c r="J555" s="1" t="s">
        <v>8</v>
      </c>
      <c r="K555" s="1">
        <f t="shared" si="24"/>
        <v>3.5849625007211565</v>
      </c>
      <c r="L555">
        <f t="shared" si="25"/>
        <v>0</v>
      </c>
    </row>
    <row r="556" spans="1:12" x14ac:dyDescent="0.2">
      <c r="A556">
        <v>14</v>
      </c>
      <c r="B556" s="1" t="s">
        <v>574</v>
      </c>
      <c r="C556" s="1">
        <v>-106.792278481012</v>
      </c>
      <c r="D556" s="1">
        <v>122.84179780709501</v>
      </c>
      <c r="E556" s="1">
        <v>6.3291139240506306E-2</v>
      </c>
      <c r="F556" s="1">
        <v>507.00607594936599</v>
      </c>
      <c r="G556" s="1">
        <v>106.18785309705299</v>
      </c>
      <c r="H556" s="1">
        <v>600</v>
      </c>
      <c r="I556" s="1">
        <v>50</v>
      </c>
      <c r="J556" s="1" t="s">
        <v>10</v>
      </c>
      <c r="K556" s="1">
        <f t="shared" si="24"/>
        <v>3.5849625007211565</v>
      </c>
      <c r="L556">
        <f t="shared" si="25"/>
        <v>0</v>
      </c>
    </row>
    <row r="557" spans="1:12" x14ac:dyDescent="0.2">
      <c r="A557">
        <v>14</v>
      </c>
      <c r="B557" s="1" t="s">
        <v>575</v>
      </c>
      <c r="C557" s="1">
        <v>-143.64512500000001</v>
      </c>
      <c r="D557" s="1">
        <v>105.63743627372</v>
      </c>
      <c r="E557" s="1">
        <v>2.5000000000000001E-2</v>
      </c>
      <c r="F557" s="1">
        <v>475.65887500000002</v>
      </c>
      <c r="G557" s="1">
        <v>98.569783009218199</v>
      </c>
      <c r="H557" s="1">
        <v>600</v>
      </c>
      <c r="I557" s="1">
        <v>50</v>
      </c>
      <c r="J557" s="1" t="s">
        <v>12</v>
      </c>
      <c r="K557" s="1">
        <f t="shared" si="24"/>
        <v>3.5849625007211565</v>
      </c>
      <c r="L557">
        <f t="shared" si="25"/>
        <v>0</v>
      </c>
    </row>
    <row r="558" spans="1:12" x14ac:dyDescent="0.2">
      <c r="A558">
        <v>14</v>
      </c>
      <c r="B558" s="1" t="s">
        <v>576</v>
      </c>
      <c r="C558" s="1">
        <v>-125.396124999999</v>
      </c>
      <c r="D558" s="1">
        <v>104.579534033836</v>
      </c>
      <c r="E558" s="1">
        <v>7.4999999999999997E-2</v>
      </c>
      <c r="F558" s="1">
        <v>506.11012499999998</v>
      </c>
      <c r="G558" s="1">
        <v>67.764906118391195</v>
      </c>
      <c r="H558" s="1">
        <v>600</v>
      </c>
      <c r="I558" s="1">
        <v>50</v>
      </c>
      <c r="J558" s="1" t="s">
        <v>14</v>
      </c>
      <c r="K558" s="1">
        <f t="shared" si="24"/>
        <v>3.5849625007211565</v>
      </c>
      <c r="L558">
        <f t="shared" si="25"/>
        <v>1</v>
      </c>
    </row>
    <row r="559" spans="1:12" x14ac:dyDescent="0.2">
      <c r="A559">
        <v>15</v>
      </c>
      <c r="B559" s="14" t="s">
        <v>586</v>
      </c>
      <c r="C559" s="1">
        <v>59.916874999999898</v>
      </c>
      <c r="D559" s="1">
        <v>14.2262653737505</v>
      </c>
      <c r="E559" s="1">
        <v>0.98750000000000004</v>
      </c>
      <c r="F559" s="1">
        <v>74.871875000000003</v>
      </c>
      <c r="G559" s="1">
        <v>17.300003836253101</v>
      </c>
      <c r="H559" s="1">
        <v>200</v>
      </c>
      <c r="I559" s="1">
        <v>100</v>
      </c>
      <c r="J559" s="1" t="s">
        <v>8</v>
      </c>
      <c r="K559" s="1">
        <f t="shared" si="24"/>
        <v>1</v>
      </c>
      <c r="L559">
        <f t="shared" si="25"/>
        <v>1</v>
      </c>
    </row>
    <row r="560" spans="1:12" x14ac:dyDescent="0.2">
      <c r="A560">
        <v>15</v>
      </c>
      <c r="B560" s="1" t="s">
        <v>587</v>
      </c>
      <c r="C560" s="1">
        <v>0.14349999999999899</v>
      </c>
      <c r="D560" s="1">
        <v>44.606115362694297</v>
      </c>
      <c r="E560" s="1">
        <v>0.42499999999999999</v>
      </c>
      <c r="F560" s="1">
        <v>159.493875</v>
      </c>
      <c r="G560" s="1">
        <v>47.0785830684651</v>
      </c>
      <c r="H560" s="1">
        <v>200</v>
      </c>
      <c r="I560" s="1">
        <v>100</v>
      </c>
      <c r="J560" s="1" t="s">
        <v>10</v>
      </c>
      <c r="K560" s="1">
        <f t="shared" si="24"/>
        <v>1</v>
      </c>
      <c r="L560">
        <f t="shared" si="25"/>
        <v>0</v>
      </c>
    </row>
    <row r="561" spans="1:12" x14ac:dyDescent="0.2">
      <c r="A561">
        <v>15</v>
      </c>
      <c r="B561" s="1" t="s">
        <v>588</v>
      </c>
      <c r="C561" s="1">
        <v>5.8921249999999903</v>
      </c>
      <c r="D561" s="1">
        <v>56.398834444821397</v>
      </c>
      <c r="E561" s="1">
        <v>0.375</v>
      </c>
      <c r="F561" s="1">
        <v>129.84800000000001</v>
      </c>
      <c r="G561" s="1">
        <v>54.359547123757302</v>
      </c>
      <c r="H561" s="1">
        <v>200</v>
      </c>
      <c r="I561" s="1">
        <v>100</v>
      </c>
      <c r="J561" s="1" t="s">
        <v>12</v>
      </c>
      <c r="K561" s="1">
        <f t="shared" si="24"/>
        <v>1</v>
      </c>
      <c r="L561">
        <f t="shared" si="25"/>
        <v>0</v>
      </c>
    </row>
    <row r="562" spans="1:12" x14ac:dyDescent="0.2">
      <c r="A562">
        <v>15</v>
      </c>
      <c r="B562" s="1" t="s">
        <v>589</v>
      </c>
      <c r="C562" s="1">
        <v>-10.93075</v>
      </c>
      <c r="D562" s="1">
        <v>58.975041644220099</v>
      </c>
      <c r="E562" s="1">
        <v>0.25</v>
      </c>
      <c r="F562" s="1">
        <v>130.41537499999899</v>
      </c>
      <c r="G562" s="1">
        <v>67.170159035537296</v>
      </c>
      <c r="H562" s="1">
        <v>200</v>
      </c>
      <c r="I562" s="1">
        <v>100</v>
      </c>
      <c r="J562" s="1" t="s">
        <v>14</v>
      </c>
      <c r="K562" s="1">
        <f t="shared" si="24"/>
        <v>1</v>
      </c>
      <c r="L562">
        <f t="shared" si="25"/>
        <v>0</v>
      </c>
    </row>
    <row r="563" spans="1:12" x14ac:dyDescent="0.2">
      <c r="A563">
        <v>15</v>
      </c>
      <c r="B563" s="1" t="s">
        <v>582</v>
      </c>
      <c r="C563" s="1">
        <v>-32.888749999999902</v>
      </c>
      <c r="D563" s="1">
        <v>38.343943992989303</v>
      </c>
      <c r="E563" s="1">
        <v>8.7499999999999994E-2</v>
      </c>
      <c r="F563" s="1">
        <v>117.13012500000001</v>
      </c>
      <c r="G563" s="1">
        <v>48.729980620090203</v>
      </c>
      <c r="H563" s="1">
        <v>200</v>
      </c>
      <c r="I563" s="1">
        <v>50</v>
      </c>
      <c r="J563" s="1" t="s">
        <v>8</v>
      </c>
      <c r="K563" s="1">
        <f t="shared" si="24"/>
        <v>2</v>
      </c>
      <c r="L563">
        <f t="shared" si="25"/>
        <v>0</v>
      </c>
    </row>
    <row r="564" spans="1:12" x14ac:dyDescent="0.2">
      <c r="A564">
        <v>15</v>
      </c>
      <c r="B564" s="1" t="s">
        <v>583</v>
      </c>
      <c r="C564" s="1">
        <v>-10.6721249999999</v>
      </c>
      <c r="D564" s="1">
        <v>48.418608062751801</v>
      </c>
      <c r="E564" s="1">
        <v>0.33750000000000002</v>
      </c>
      <c r="F564" s="1">
        <v>143.345374999999</v>
      </c>
      <c r="G564" s="1">
        <v>45.866494141795599</v>
      </c>
      <c r="H564" s="1">
        <v>200</v>
      </c>
      <c r="I564" s="1">
        <v>50</v>
      </c>
      <c r="J564" s="1" t="s">
        <v>10</v>
      </c>
      <c r="K564" s="1">
        <f t="shared" si="24"/>
        <v>2</v>
      </c>
      <c r="L564">
        <f t="shared" si="25"/>
        <v>0</v>
      </c>
    </row>
    <row r="565" spans="1:12" x14ac:dyDescent="0.2">
      <c r="A565">
        <v>15</v>
      </c>
      <c r="B565" s="1" t="s">
        <v>584</v>
      </c>
      <c r="C565" s="1">
        <v>-23.804749999999899</v>
      </c>
      <c r="D565" s="1">
        <v>58.154116900160197</v>
      </c>
      <c r="E565" s="1">
        <v>0.15</v>
      </c>
      <c r="F565" s="1">
        <v>144.68374999999901</v>
      </c>
      <c r="G565" s="1">
        <v>60.659053454018697</v>
      </c>
      <c r="H565" s="1">
        <v>200</v>
      </c>
      <c r="I565" s="1">
        <v>50</v>
      </c>
      <c r="J565" s="1" t="s">
        <v>12</v>
      </c>
      <c r="K565" s="1">
        <f t="shared" si="24"/>
        <v>2</v>
      </c>
      <c r="L565">
        <f t="shared" si="25"/>
        <v>0</v>
      </c>
    </row>
    <row r="566" spans="1:12" x14ac:dyDescent="0.2">
      <c r="A566">
        <v>15</v>
      </c>
      <c r="B566" s="1" t="s">
        <v>585</v>
      </c>
      <c r="C566" s="1">
        <v>-4.9617500000000003</v>
      </c>
      <c r="D566" s="1">
        <v>48.746518562226498</v>
      </c>
      <c r="E566" s="1">
        <v>0.16250000000000001</v>
      </c>
      <c r="F566" s="1">
        <v>87.613499999999902</v>
      </c>
      <c r="G566" s="1">
        <v>41.3911234173463</v>
      </c>
      <c r="H566" s="1">
        <v>200</v>
      </c>
      <c r="I566" s="1">
        <v>50</v>
      </c>
      <c r="J566" s="1" t="s">
        <v>14</v>
      </c>
      <c r="K566" s="1">
        <f t="shared" si="24"/>
        <v>2</v>
      </c>
      <c r="L566">
        <f t="shared" si="25"/>
        <v>0</v>
      </c>
    </row>
    <row r="567" spans="1:12" x14ac:dyDescent="0.2">
      <c r="A567">
        <v>15</v>
      </c>
      <c r="B567" s="1" t="s">
        <v>594</v>
      </c>
      <c r="C567" s="1">
        <v>-11.115500000000001</v>
      </c>
      <c r="D567" s="1">
        <v>24.348925843864201</v>
      </c>
      <c r="E567" s="1">
        <v>0.33750000000000002</v>
      </c>
      <c r="F567" s="1">
        <v>116.424125</v>
      </c>
      <c r="G567" s="1">
        <v>23.5544220738776</v>
      </c>
      <c r="H567" s="1">
        <v>300</v>
      </c>
      <c r="I567" s="1">
        <v>100</v>
      </c>
      <c r="J567" s="1" t="s">
        <v>8</v>
      </c>
      <c r="K567" s="1">
        <f t="shared" si="24"/>
        <v>1.5849625007211563</v>
      </c>
      <c r="L567">
        <f t="shared" si="25"/>
        <v>1</v>
      </c>
    </row>
    <row r="568" spans="1:12" x14ac:dyDescent="0.2">
      <c r="A568">
        <v>15</v>
      </c>
      <c r="B568" s="1" t="s">
        <v>595</v>
      </c>
      <c r="C568" s="1">
        <v>-10.775874999999999</v>
      </c>
      <c r="D568" s="1">
        <v>47.108961108629501</v>
      </c>
      <c r="E568" s="1">
        <v>0.46250000000000002</v>
      </c>
      <c r="F568" s="1">
        <v>170.87174999999999</v>
      </c>
      <c r="G568" s="1">
        <v>66.955170203185205</v>
      </c>
      <c r="H568" s="1">
        <v>300</v>
      </c>
      <c r="I568" s="1">
        <v>100</v>
      </c>
      <c r="J568" s="1" t="s">
        <v>10</v>
      </c>
      <c r="K568" s="1">
        <f t="shared" si="24"/>
        <v>1.5849625007211563</v>
      </c>
      <c r="L568">
        <f t="shared" si="25"/>
        <v>1</v>
      </c>
    </row>
    <row r="569" spans="1:12" x14ac:dyDescent="0.2">
      <c r="A569">
        <v>15</v>
      </c>
      <c r="B569" s="1" t="s">
        <v>596</v>
      </c>
      <c r="C569" s="1">
        <v>-22.400749999999999</v>
      </c>
      <c r="D569" s="1">
        <v>22.1771524194947</v>
      </c>
      <c r="E569" s="1">
        <v>0.16250000000000001</v>
      </c>
      <c r="F569" s="1">
        <v>124.28037500000001</v>
      </c>
      <c r="G569" s="1">
        <v>26.2742256995211</v>
      </c>
      <c r="H569" s="1">
        <v>300</v>
      </c>
      <c r="I569" s="1">
        <v>100</v>
      </c>
      <c r="J569" s="1" t="s">
        <v>12</v>
      </c>
      <c r="K569" s="1">
        <f t="shared" si="24"/>
        <v>1.5849625007211563</v>
      </c>
      <c r="L569">
        <f t="shared" si="25"/>
        <v>1</v>
      </c>
    </row>
    <row r="570" spans="1:12" x14ac:dyDescent="0.2">
      <c r="A570">
        <v>15</v>
      </c>
      <c r="B570" s="1" t="s">
        <v>597</v>
      </c>
      <c r="C570" s="1">
        <v>19.305</v>
      </c>
      <c r="D570" s="1">
        <v>33.919635242732198</v>
      </c>
      <c r="E570" s="1">
        <v>0.72499999999999998</v>
      </c>
      <c r="F570" s="1">
        <v>107.604375</v>
      </c>
      <c r="G570" s="1">
        <v>24.8537457359926</v>
      </c>
      <c r="H570" s="1">
        <v>300</v>
      </c>
      <c r="I570" s="1">
        <v>100</v>
      </c>
      <c r="J570" s="1" t="s">
        <v>14</v>
      </c>
      <c r="K570" s="1">
        <f t="shared" si="24"/>
        <v>1.5849625007211563</v>
      </c>
      <c r="L570">
        <f t="shared" si="25"/>
        <v>1</v>
      </c>
    </row>
    <row r="571" spans="1:12" x14ac:dyDescent="0.2">
      <c r="A571">
        <v>15</v>
      </c>
      <c r="B571" s="1" t="s">
        <v>590</v>
      </c>
      <c r="C571" s="1">
        <v>-21.288749999999901</v>
      </c>
      <c r="D571" s="1">
        <v>27.896555718179599</v>
      </c>
      <c r="E571" s="1">
        <v>0.22500000000000001</v>
      </c>
      <c r="F571" s="1">
        <v>108.804125</v>
      </c>
      <c r="G571" s="1">
        <v>40.997459668062</v>
      </c>
      <c r="H571" s="1">
        <v>300</v>
      </c>
      <c r="I571" s="1">
        <v>50</v>
      </c>
      <c r="J571" s="1" t="s">
        <v>8</v>
      </c>
      <c r="K571" s="1">
        <f t="shared" si="24"/>
        <v>2.5849625007211561</v>
      </c>
      <c r="L571">
        <f t="shared" si="25"/>
        <v>1</v>
      </c>
    </row>
    <row r="572" spans="1:12" x14ac:dyDescent="0.2">
      <c r="A572">
        <v>15</v>
      </c>
      <c r="B572" s="1" t="s">
        <v>591</v>
      </c>
      <c r="C572" s="1">
        <v>5.6318749999999902</v>
      </c>
      <c r="D572" s="1">
        <v>25.424051314343501</v>
      </c>
      <c r="E572" s="1">
        <v>0.5625</v>
      </c>
      <c r="F572" s="1">
        <v>114.51587499999999</v>
      </c>
      <c r="G572" s="1">
        <v>35.1152769351798</v>
      </c>
      <c r="H572" s="1">
        <v>300</v>
      </c>
      <c r="I572" s="1">
        <v>50</v>
      </c>
      <c r="J572" s="1" t="s">
        <v>10</v>
      </c>
      <c r="K572" s="1">
        <f t="shared" si="24"/>
        <v>2.5849625007211561</v>
      </c>
      <c r="L572">
        <f t="shared" si="25"/>
        <v>1</v>
      </c>
    </row>
    <row r="573" spans="1:12" x14ac:dyDescent="0.2">
      <c r="A573">
        <v>15</v>
      </c>
      <c r="B573" s="1" t="s">
        <v>592</v>
      </c>
      <c r="C573" s="1">
        <v>-17.306124999999899</v>
      </c>
      <c r="D573" s="1">
        <v>20.7485103979629</v>
      </c>
      <c r="E573" s="1">
        <v>0.17499999999999999</v>
      </c>
      <c r="F573" s="1">
        <v>78.983249999999998</v>
      </c>
      <c r="G573" s="1">
        <v>17.733600718339702</v>
      </c>
      <c r="H573" s="1">
        <v>300</v>
      </c>
      <c r="I573" s="1">
        <v>50</v>
      </c>
      <c r="J573" s="1" t="s">
        <v>12</v>
      </c>
      <c r="K573" s="1">
        <f t="shared" si="24"/>
        <v>2.5849625007211561</v>
      </c>
      <c r="L573">
        <f t="shared" si="25"/>
        <v>1</v>
      </c>
    </row>
    <row r="574" spans="1:12" x14ac:dyDescent="0.2">
      <c r="A574">
        <v>15</v>
      </c>
      <c r="B574" s="1" t="s">
        <v>593</v>
      </c>
      <c r="C574" s="1">
        <v>-8.8012499999999996</v>
      </c>
      <c r="D574" s="1">
        <v>35.559141137512</v>
      </c>
      <c r="E574" s="1">
        <v>0.4375</v>
      </c>
      <c r="F574" s="1">
        <v>103.313374999999</v>
      </c>
      <c r="G574" s="1">
        <v>33.403127171858799</v>
      </c>
      <c r="H574" s="1">
        <v>300</v>
      </c>
      <c r="I574" s="1">
        <v>50</v>
      </c>
      <c r="J574" s="1" t="s">
        <v>14</v>
      </c>
      <c r="K574" s="1">
        <f t="shared" si="24"/>
        <v>2.5849625007211561</v>
      </c>
      <c r="L574">
        <f t="shared" si="25"/>
        <v>1</v>
      </c>
    </row>
    <row r="575" spans="1:12" x14ac:dyDescent="0.2">
      <c r="A575">
        <v>15</v>
      </c>
      <c r="B575" s="1" t="s">
        <v>602</v>
      </c>
      <c r="C575" s="1">
        <v>-16.593375000000002</v>
      </c>
      <c r="D575" s="1">
        <v>21.915237447022399</v>
      </c>
      <c r="E575" s="1">
        <v>0.25</v>
      </c>
      <c r="F575" s="1">
        <v>124.01137499999901</v>
      </c>
      <c r="G575" s="1">
        <v>32.912560016798601</v>
      </c>
      <c r="H575" s="1">
        <v>400</v>
      </c>
      <c r="I575" s="1">
        <v>100</v>
      </c>
      <c r="J575" s="1" t="s">
        <v>8</v>
      </c>
      <c r="K575" s="1">
        <f t="shared" si="24"/>
        <v>2</v>
      </c>
      <c r="L575">
        <f t="shared" si="25"/>
        <v>1</v>
      </c>
    </row>
    <row r="576" spans="1:12" x14ac:dyDescent="0.2">
      <c r="A576">
        <v>15</v>
      </c>
      <c r="B576" s="1" t="s">
        <v>603</v>
      </c>
      <c r="C576" s="1">
        <v>-27.766874999999899</v>
      </c>
      <c r="D576" s="1">
        <v>61.571123783672903</v>
      </c>
      <c r="E576" s="1">
        <v>0.21249999999999999</v>
      </c>
      <c r="F576" s="1">
        <v>194.603499999999</v>
      </c>
      <c r="G576" s="1">
        <v>86.350193819990906</v>
      </c>
      <c r="H576" s="1">
        <v>400</v>
      </c>
      <c r="I576" s="1">
        <v>100</v>
      </c>
      <c r="J576" s="1" t="s">
        <v>10</v>
      </c>
      <c r="K576" s="1">
        <f t="shared" ref="K576:K639" si="26">LOG(H576/I576,2)</f>
        <v>2</v>
      </c>
      <c r="L576">
        <f t="shared" si="25"/>
        <v>1</v>
      </c>
    </row>
    <row r="577" spans="1:12" x14ac:dyDescent="0.2">
      <c r="A577">
        <v>15</v>
      </c>
      <c r="B577" s="1" t="s">
        <v>604</v>
      </c>
      <c r="C577" s="1">
        <v>-11.3792499999999</v>
      </c>
      <c r="D577" s="1">
        <v>25.825905297539901</v>
      </c>
      <c r="E577" s="1">
        <v>0.33750000000000002</v>
      </c>
      <c r="F577" s="1">
        <v>114.4365</v>
      </c>
      <c r="G577" s="1">
        <v>27.177782658818899</v>
      </c>
      <c r="H577" s="1">
        <v>400</v>
      </c>
      <c r="I577" s="1">
        <v>100</v>
      </c>
      <c r="J577" s="1" t="s">
        <v>12</v>
      </c>
      <c r="K577" s="1">
        <f t="shared" si="26"/>
        <v>2</v>
      </c>
      <c r="L577">
        <f t="shared" si="25"/>
        <v>1</v>
      </c>
    </row>
    <row r="578" spans="1:12" x14ac:dyDescent="0.2">
      <c r="A578">
        <v>15</v>
      </c>
      <c r="B578" s="1" t="s">
        <v>605</v>
      </c>
      <c r="C578" s="1">
        <v>-15.6297499999999</v>
      </c>
      <c r="D578" s="1">
        <v>22.512673818040799</v>
      </c>
      <c r="E578" s="1">
        <v>0.28749999999999998</v>
      </c>
      <c r="F578" s="1">
        <v>146.21237500000001</v>
      </c>
      <c r="G578" s="1">
        <v>31.451443815974098</v>
      </c>
      <c r="H578" s="1">
        <v>400</v>
      </c>
      <c r="I578" s="1">
        <v>100</v>
      </c>
      <c r="J578" s="1" t="s">
        <v>14</v>
      </c>
      <c r="K578" s="1">
        <f t="shared" si="26"/>
        <v>2</v>
      </c>
      <c r="L578">
        <f t="shared" ref="L578:L641" si="27">IF(D578&lt;H578*0.176,1,0)</f>
        <v>1</v>
      </c>
    </row>
    <row r="579" spans="1:12" x14ac:dyDescent="0.2">
      <c r="A579">
        <v>15</v>
      </c>
      <c r="B579" s="1" t="s">
        <v>598</v>
      </c>
      <c r="C579" s="1">
        <v>-22.096749999999901</v>
      </c>
      <c r="D579" s="1">
        <v>28.178060294092202</v>
      </c>
      <c r="E579" s="1">
        <v>0.22500000000000001</v>
      </c>
      <c r="F579" s="1">
        <v>102.672375</v>
      </c>
      <c r="G579" s="1">
        <v>42.570208574886898</v>
      </c>
      <c r="H579" s="1">
        <v>400</v>
      </c>
      <c r="I579" s="1">
        <v>50</v>
      </c>
      <c r="J579" s="1" t="s">
        <v>8</v>
      </c>
      <c r="K579" s="1">
        <f t="shared" si="26"/>
        <v>3</v>
      </c>
      <c r="L579">
        <f t="shared" si="27"/>
        <v>1</v>
      </c>
    </row>
    <row r="580" spans="1:12" x14ac:dyDescent="0.2">
      <c r="A580">
        <v>15</v>
      </c>
      <c r="B580" s="1" t="s">
        <v>599</v>
      </c>
      <c r="C580" s="1">
        <v>-5.7174999999999896</v>
      </c>
      <c r="D580" s="1">
        <v>25.164134621520301</v>
      </c>
      <c r="E580" s="1">
        <v>0.36249999999999999</v>
      </c>
      <c r="F580" s="1">
        <v>117.59487499999901</v>
      </c>
      <c r="G580" s="1">
        <v>16.831060497911999</v>
      </c>
      <c r="H580" s="1">
        <v>400</v>
      </c>
      <c r="I580" s="1">
        <v>50</v>
      </c>
      <c r="J580" s="1" t="s">
        <v>10</v>
      </c>
      <c r="K580" s="1">
        <f t="shared" si="26"/>
        <v>3</v>
      </c>
      <c r="L580">
        <f t="shared" si="27"/>
        <v>1</v>
      </c>
    </row>
    <row r="581" spans="1:12" x14ac:dyDescent="0.2">
      <c r="A581">
        <v>15</v>
      </c>
      <c r="B581" s="1" t="s">
        <v>600</v>
      </c>
      <c r="C581" s="1">
        <v>-14.536499999999901</v>
      </c>
      <c r="D581" s="1">
        <v>21.427280981263099</v>
      </c>
      <c r="E581" s="1">
        <v>0.27500000000000002</v>
      </c>
      <c r="F581" s="1">
        <v>99.587874999999997</v>
      </c>
      <c r="G581" s="1">
        <v>45.083084873756903</v>
      </c>
      <c r="H581" s="1">
        <v>400</v>
      </c>
      <c r="I581" s="1">
        <v>50</v>
      </c>
      <c r="J581" s="1" t="s">
        <v>12</v>
      </c>
      <c r="K581" s="1">
        <f t="shared" si="26"/>
        <v>3</v>
      </c>
      <c r="L581">
        <f t="shared" si="27"/>
        <v>1</v>
      </c>
    </row>
    <row r="582" spans="1:12" x14ac:dyDescent="0.2">
      <c r="A582">
        <v>15</v>
      </c>
      <c r="B582" s="1" t="s">
        <v>601</v>
      </c>
      <c r="C582" s="1">
        <v>-15.220375000000001</v>
      </c>
      <c r="D582" s="1">
        <v>26.5857404656965</v>
      </c>
      <c r="E582" s="1">
        <v>0.28749999999999998</v>
      </c>
      <c r="F582" s="1">
        <v>112.90649999999999</v>
      </c>
      <c r="G582" s="1">
        <v>43.506780968603003</v>
      </c>
      <c r="H582" s="1">
        <v>400</v>
      </c>
      <c r="I582" s="1">
        <v>50</v>
      </c>
      <c r="J582" s="1" t="s">
        <v>14</v>
      </c>
      <c r="K582" s="1">
        <f t="shared" si="26"/>
        <v>3</v>
      </c>
      <c r="L582">
        <f t="shared" si="27"/>
        <v>1</v>
      </c>
    </row>
    <row r="583" spans="1:12" x14ac:dyDescent="0.2">
      <c r="A583">
        <v>15</v>
      </c>
      <c r="B583" s="1" t="s">
        <v>610</v>
      </c>
      <c r="C583" s="1">
        <v>-73.796125000000004</v>
      </c>
      <c r="D583" s="1">
        <v>55.734124252870203</v>
      </c>
      <c r="E583" s="1">
        <v>0.1</v>
      </c>
      <c r="F583" s="1">
        <v>185.67649999999901</v>
      </c>
      <c r="G583" s="1">
        <v>80.492632366260693</v>
      </c>
      <c r="H583" s="1">
        <v>500</v>
      </c>
      <c r="I583" s="1">
        <v>100</v>
      </c>
      <c r="J583" s="1" t="s">
        <v>8</v>
      </c>
      <c r="K583" s="1">
        <f t="shared" si="26"/>
        <v>2.3219280948873622</v>
      </c>
      <c r="L583">
        <f t="shared" si="27"/>
        <v>1</v>
      </c>
    </row>
    <row r="584" spans="1:12" x14ac:dyDescent="0.2">
      <c r="A584">
        <v>15</v>
      </c>
      <c r="B584" s="1" t="s">
        <v>611</v>
      </c>
      <c r="C584" s="1">
        <v>-20.3972499999999</v>
      </c>
      <c r="D584" s="1">
        <v>41.276196044905802</v>
      </c>
      <c r="E584" s="1">
        <v>0.3</v>
      </c>
      <c r="F584" s="1">
        <v>187.07662500000001</v>
      </c>
      <c r="G584" s="1">
        <v>38.6839756211712</v>
      </c>
      <c r="H584" s="1">
        <v>500</v>
      </c>
      <c r="I584" s="1">
        <v>100</v>
      </c>
      <c r="J584" s="1" t="s">
        <v>10</v>
      </c>
      <c r="K584" s="1">
        <f t="shared" si="26"/>
        <v>2.3219280948873622</v>
      </c>
      <c r="L584">
        <f t="shared" si="27"/>
        <v>1</v>
      </c>
    </row>
    <row r="585" spans="1:12" x14ac:dyDescent="0.2">
      <c r="A585">
        <v>15</v>
      </c>
      <c r="B585" s="1" t="s">
        <v>612</v>
      </c>
      <c r="C585" s="1">
        <v>-43.739249999999998</v>
      </c>
      <c r="D585" s="1">
        <v>42.575376709284598</v>
      </c>
      <c r="E585" s="1">
        <v>0.16250000000000001</v>
      </c>
      <c r="F585" s="1">
        <v>163.105875</v>
      </c>
      <c r="G585" s="1">
        <v>69.459280205991007</v>
      </c>
      <c r="H585" s="1">
        <v>500</v>
      </c>
      <c r="I585" s="1">
        <v>100</v>
      </c>
      <c r="J585" s="1" t="s">
        <v>12</v>
      </c>
      <c r="K585" s="1">
        <f t="shared" si="26"/>
        <v>2.3219280948873622</v>
      </c>
      <c r="L585">
        <f t="shared" si="27"/>
        <v>1</v>
      </c>
    </row>
    <row r="586" spans="1:12" x14ac:dyDescent="0.2">
      <c r="A586">
        <v>15</v>
      </c>
      <c r="B586" s="1" t="s">
        <v>613</v>
      </c>
      <c r="C586" s="1">
        <v>-40.821874999999999</v>
      </c>
      <c r="D586" s="1">
        <v>40.493339640419499</v>
      </c>
      <c r="E586" s="1">
        <v>0.125</v>
      </c>
      <c r="F586" s="1">
        <v>189.44174999999899</v>
      </c>
      <c r="G586" s="1">
        <v>66.986508226937005</v>
      </c>
      <c r="H586" s="1">
        <v>500</v>
      </c>
      <c r="I586" s="1">
        <v>100</v>
      </c>
      <c r="J586" s="1" t="s">
        <v>14</v>
      </c>
      <c r="K586" s="1">
        <f t="shared" si="26"/>
        <v>2.3219280948873622</v>
      </c>
      <c r="L586">
        <f t="shared" si="27"/>
        <v>1</v>
      </c>
    </row>
    <row r="587" spans="1:12" x14ac:dyDescent="0.2">
      <c r="A587">
        <v>15</v>
      </c>
      <c r="B587" s="1" t="s">
        <v>606</v>
      </c>
      <c r="C587" s="1">
        <v>-40.010624999999997</v>
      </c>
      <c r="D587" s="1">
        <v>27.335932778293301</v>
      </c>
      <c r="E587" s="1">
        <v>7.4999999999999997E-2</v>
      </c>
      <c r="F587" s="1">
        <v>95.513124999999903</v>
      </c>
      <c r="G587" s="1">
        <v>37.509365716902899</v>
      </c>
      <c r="H587" s="1">
        <v>500</v>
      </c>
      <c r="I587" s="1">
        <v>50</v>
      </c>
      <c r="J587" s="1" t="s">
        <v>8</v>
      </c>
      <c r="K587" s="1">
        <f t="shared" si="26"/>
        <v>3.3219280948873626</v>
      </c>
      <c r="L587">
        <f t="shared" si="27"/>
        <v>1</v>
      </c>
    </row>
    <row r="588" spans="1:12" x14ac:dyDescent="0.2">
      <c r="A588">
        <v>15</v>
      </c>
      <c r="B588" s="1" t="s">
        <v>607</v>
      </c>
      <c r="C588" s="1">
        <v>-16.411499999999901</v>
      </c>
      <c r="D588" s="1">
        <v>49.897960506918501</v>
      </c>
      <c r="E588" s="1">
        <v>0.3125</v>
      </c>
      <c r="F588" s="1">
        <v>161.26925</v>
      </c>
      <c r="G588" s="1">
        <v>72.094476795642905</v>
      </c>
      <c r="H588" s="1">
        <v>500</v>
      </c>
      <c r="I588" s="1">
        <v>50</v>
      </c>
      <c r="J588" s="1" t="s">
        <v>10</v>
      </c>
      <c r="K588" s="1">
        <f t="shared" si="26"/>
        <v>3.3219280948873626</v>
      </c>
      <c r="L588">
        <f t="shared" si="27"/>
        <v>1</v>
      </c>
    </row>
    <row r="589" spans="1:12" x14ac:dyDescent="0.2">
      <c r="A589">
        <v>15</v>
      </c>
      <c r="B589" s="1" t="s">
        <v>608</v>
      </c>
      <c r="C589" s="1">
        <v>-16.606375</v>
      </c>
      <c r="D589" s="1">
        <v>42.9060067544088</v>
      </c>
      <c r="E589" s="1">
        <v>0.26250000000000001</v>
      </c>
      <c r="F589" s="1">
        <v>109.607874999999</v>
      </c>
      <c r="G589" s="1">
        <v>52.1305262224963</v>
      </c>
      <c r="H589" s="1">
        <v>500</v>
      </c>
      <c r="I589" s="1">
        <v>50</v>
      </c>
      <c r="J589" s="1" t="s">
        <v>12</v>
      </c>
      <c r="K589" s="1">
        <f t="shared" si="26"/>
        <v>3.3219280948873626</v>
      </c>
      <c r="L589">
        <f t="shared" si="27"/>
        <v>1</v>
      </c>
    </row>
    <row r="590" spans="1:12" x14ac:dyDescent="0.2">
      <c r="A590">
        <v>15</v>
      </c>
      <c r="B590" s="1" t="s">
        <v>609</v>
      </c>
      <c r="C590" s="1">
        <v>-4.8251249999999999</v>
      </c>
      <c r="D590" s="1">
        <v>42.752659069166299</v>
      </c>
      <c r="E590" s="1">
        <v>0.32500000000000001</v>
      </c>
      <c r="F590" s="1">
        <v>106.742249999999</v>
      </c>
      <c r="G590" s="1">
        <v>41.113460538338202</v>
      </c>
      <c r="H590" s="1">
        <v>500</v>
      </c>
      <c r="I590" s="1">
        <v>50</v>
      </c>
      <c r="J590" s="1" t="s">
        <v>14</v>
      </c>
      <c r="K590" s="1">
        <f t="shared" si="26"/>
        <v>3.3219280948873626</v>
      </c>
      <c r="L590">
        <f t="shared" si="27"/>
        <v>1</v>
      </c>
    </row>
    <row r="591" spans="1:12" x14ac:dyDescent="0.2">
      <c r="A591">
        <v>15</v>
      </c>
      <c r="B591" s="1" t="s">
        <v>618</v>
      </c>
      <c r="C591" s="1">
        <v>-68.003500000000003</v>
      </c>
      <c r="D591" s="1">
        <v>71.224445840244996</v>
      </c>
      <c r="E591" s="1">
        <v>7.4999999999999997E-2</v>
      </c>
      <c r="F591" s="1">
        <v>203.742625</v>
      </c>
      <c r="G591" s="1">
        <v>111.26180762894001</v>
      </c>
      <c r="H591" s="1">
        <v>600</v>
      </c>
      <c r="I591" s="1">
        <v>100</v>
      </c>
      <c r="J591" s="1" t="s">
        <v>8</v>
      </c>
      <c r="K591" s="1">
        <f t="shared" si="26"/>
        <v>2.5849625007211561</v>
      </c>
      <c r="L591">
        <f t="shared" si="27"/>
        <v>1</v>
      </c>
    </row>
    <row r="592" spans="1:12" x14ac:dyDescent="0.2">
      <c r="A592">
        <v>15</v>
      </c>
      <c r="B592" s="1" t="s">
        <v>619</v>
      </c>
      <c r="C592" s="1">
        <v>6.6761249999999999</v>
      </c>
      <c r="D592" s="1">
        <v>42.261598955013199</v>
      </c>
      <c r="E592" s="1">
        <v>0.55000000000000004</v>
      </c>
      <c r="F592" s="1">
        <v>247.35737499999999</v>
      </c>
      <c r="G592" s="1">
        <v>76.972004500723301</v>
      </c>
      <c r="H592" s="1">
        <v>600</v>
      </c>
      <c r="I592" s="1">
        <v>100</v>
      </c>
      <c r="J592" s="1" t="s">
        <v>10</v>
      </c>
      <c r="K592" s="1">
        <f t="shared" si="26"/>
        <v>2.5849625007211561</v>
      </c>
      <c r="L592">
        <f t="shared" si="27"/>
        <v>1</v>
      </c>
    </row>
    <row r="593" spans="1:12" x14ac:dyDescent="0.2">
      <c r="A593">
        <v>15</v>
      </c>
      <c r="B593" s="1" t="s">
        <v>620</v>
      </c>
      <c r="C593" s="1">
        <v>-24.702999999999999</v>
      </c>
      <c r="D593" s="1">
        <v>36.617160437423301</v>
      </c>
      <c r="E593" s="1">
        <v>0.28749999999999998</v>
      </c>
      <c r="F593" s="1">
        <v>158.7945</v>
      </c>
      <c r="G593" s="1">
        <v>81.391661487833005</v>
      </c>
      <c r="H593" s="1">
        <v>600</v>
      </c>
      <c r="I593" s="1">
        <v>100</v>
      </c>
      <c r="J593" s="1" t="s">
        <v>12</v>
      </c>
      <c r="K593" s="1">
        <f t="shared" si="26"/>
        <v>2.5849625007211561</v>
      </c>
      <c r="L593">
        <f t="shared" si="27"/>
        <v>1</v>
      </c>
    </row>
    <row r="594" spans="1:12" x14ac:dyDescent="0.2">
      <c r="A594">
        <v>15</v>
      </c>
      <c r="B594" s="1" t="s">
        <v>621</v>
      </c>
      <c r="C594" s="1">
        <v>-22.414999999999999</v>
      </c>
      <c r="D594" s="1">
        <v>49.107858994258699</v>
      </c>
      <c r="E594" s="1">
        <v>0.3</v>
      </c>
      <c r="F594" s="1">
        <v>171.07912499999901</v>
      </c>
      <c r="G594" s="1">
        <v>88.505924832659502</v>
      </c>
      <c r="H594" s="1">
        <v>600</v>
      </c>
      <c r="I594" s="1">
        <v>100</v>
      </c>
      <c r="J594" s="1" t="s">
        <v>14</v>
      </c>
      <c r="K594" s="1">
        <f t="shared" si="26"/>
        <v>2.5849625007211561</v>
      </c>
      <c r="L594">
        <f t="shared" si="27"/>
        <v>1</v>
      </c>
    </row>
    <row r="595" spans="1:12" x14ac:dyDescent="0.2">
      <c r="A595">
        <v>15</v>
      </c>
      <c r="B595" s="1" t="s">
        <v>614</v>
      </c>
      <c r="C595" s="1">
        <v>-56.752124999999999</v>
      </c>
      <c r="D595" s="1">
        <v>37.410346486424999</v>
      </c>
      <c r="E595" s="1">
        <v>0.1125</v>
      </c>
      <c r="F595" s="1">
        <v>115.07487500000001</v>
      </c>
      <c r="G595" s="1">
        <v>37.096087899997897</v>
      </c>
      <c r="H595" s="1">
        <v>600</v>
      </c>
      <c r="I595" s="1">
        <v>50</v>
      </c>
      <c r="J595" s="1" t="s">
        <v>8</v>
      </c>
      <c r="K595" s="1">
        <f t="shared" si="26"/>
        <v>3.5849625007211565</v>
      </c>
      <c r="L595">
        <f t="shared" si="27"/>
        <v>1</v>
      </c>
    </row>
    <row r="596" spans="1:12" x14ac:dyDescent="0.2">
      <c r="A596">
        <v>15</v>
      </c>
      <c r="B596" s="1" t="s">
        <v>615</v>
      </c>
      <c r="C596" s="1">
        <v>-73.197374999999894</v>
      </c>
      <c r="D596" s="1">
        <v>69.963342289797495</v>
      </c>
      <c r="E596" s="1">
        <v>0.125</v>
      </c>
      <c r="F596" s="1">
        <v>234.42675</v>
      </c>
      <c r="G596" s="1">
        <v>131.20565178161101</v>
      </c>
      <c r="H596" s="1">
        <v>600</v>
      </c>
      <c r="I596" s="1">
        <v>50</v>
      </c>
      <c r="J596" s="1" t="s">
        <v>10</v>
      </c>
      <c r="K596" s="1">
        <f t="shared" si="26"/>
        <v>3.5849625007211565</v>
      </c>
      <c r="L596">
        <f t="shared" si="27"/>
        <v>1</v>
      </c>
    </row>
    <row r="597" spans="1:12" x14ac:dyDescent="0.2">
      <c r="A597">
        <v>15</v>
      </c>
      <c r="B597" s="1" t="s">
        <v>616</v>
      </c>
      <c r="C597" s="1">
        <v>-40.873750000000001</v>
      </c>
      <c r="D597" s="1">
        <v>58.638305491696201</v>
      </c>
      <c r="E597" s="1">
        <v>0.1</v>
      </c>
      <c r="F597" s="1">
        <v>138.611625</v>
      </c>
      <c r="G597" s="1">
        <v>95.122035320998904</v>
      </c>
      <c r="H597" s="1">
        <v>600</v>
      </c>
      <c r="I597" s="1">
        <v>50</v>
      </c>
      <c r="J597" s="1" t="s">
        <v>12</v>
      </c>
      <c r="K597" s="1">
        <f t="shared" si="26"/>
        <v>3.5849625007211565</v>
      </c>
      <c r="L597">
        <f t="shared" si="27"/>
        <v>1</v>
      </c>
    </row>
    <row r="598" spans="1:12" x14ac:dyDescent="0.2">
      <c r="A598">
        <v>15</v>
      </c>
      <c r="B598" s="1" t="s">
        <v>617</v>
      </c>
      <c r="C598" s="1">
        <v>-39.646499999999897</v>
      </c>
      <c r="D598" s="1">
        <v>34.0202054704259</v>
      </c>
      <c r="E598" s="1">
        <v>0.13750000000000001</v>
      </c>
      <c r="F598" s="1">
        <v>152.403875</v>
      </c>
      <c r="G598" s="1">
        <v>76.387721272691294</v>
      </c>
      <c r="H598" s="1">
        <v>600</v>
      </c>
      <c r="I598" s="1">
        <v>50</v>
      </c>
      <c r="J598" s="1" t="s">
        <v>14</v>
      </c>
      <c r="K598" s="1">
        <f t="shared" si="26"/>
        <v>3.5849625007211565</v>
      </c>
      <c r="L598">
        <f t="shared" si="27"/>
        <v>1</v>
      </c>
    </row>
    <row r="599" spans="1:12" x14ac:dyDescent="0.2">
      <c r="A599">
        <v>16</v>
      </c>
      <c r="B599" s="14" t="s">
        <v>626</v>
      </c>
      <c r="C599" s="1">
        <v>-9.1349999999999998</v>
      </c>
      <c r="D599" s="1">
        <v>49.404895987138701</v>
      </c>
      <c r="E599" s="1">
        <v>0.33750000000000002</v>
      </c>
      <c r="F599" s="1">
        <v>167.43987499999901</v>
      </c>
      <c r="G599" s="1">
        <v>48.283384913802102</v>
      </c>
      <c r="H599" s="1">
        <v>200</v>
      </c>
      <c r="I599" s="1">
        <v>100</v>
      </c>
      <c r="J599" s="1" t="s">
        <v>8</v>
      </c>
      <c r="K599" s="1">
        <f t="shared" si="26"/>
        <v>1</v>
      </c>
      <c r="L599">
        <f t="shared" si="27"/>
        <v>0</v>
      </c>
    </row>
    <row r="600" spans="1:12" x14ac:dyDescent="0.2">
      <c r="A600">
        <v>16</v>
      </c>
      <c r="B600" s="1" t="s">
        <v>627</v>
      </c>
      <c r="C600" s="1">
        <v>32.058289473684198</v>
      </c>
      <c r="D600" s="1">
        <v>34.660632658458802</v>
      </c>
      <c r="E600" s="1">
        <v>0.81578947368420995</v>
      </c>
      <c r="F600" s="1">
        <v>98.9246052631579</v>
      </c>
      <c r="G600" s="1">
        <v>39.141323614791901</v>
      </c>
      <c r="H600" s="1">
        <v>200</v>
      </c>
      <c r="I600" s="1">
        <v>100</v>
      </c>
      <c r="J600" s="1" t="s">
        <v>10</v>
      </c>
      <c r="K600" s="1">
        <f t="shared" si="26"/>
        <v>1</v>
      </c>
      <c r="L600">
        <f t="shared" si="27"/>
        <v>1</v>
      </c>
    </row>
    <row r="601" spans="1:12" x14ac:dyDescent="0.2">
      <c r="A601">
        <v>16</v>
      </c>
      <c r="B601" s="1" t="s">
        <v>628</v>
      </c>
      <c r="C601" s="1">
        <v>20.737624999999898</v>
      </c>
      <c r="D601" s="1">
        <v>63.104151651134401</v>
      </c>
      <c r="E601" s="1">
        <v>0.36249999999999999</v>
      </c>
      <c r="F601" s="1">
        <v>88.954499999999996</v>
      </c>
      <c r="G601" s="1">
        <v>52.290766271398198</v>
      </c>
      <c r="H601" s="1">
        <v>200</v>
      </c>
      <c r="I601" s="1">
        <v>100</v>
      </c>
      <c r="J601" s="1" t="s">
        <v>12</v>
      </c>
      <c r="K601" s="1">
        <f t="shared" si="26"/>
        <v>1</v>
      </c>
      <c r="L601">
        <f t="shared" si="27"/>
        <v>0</v>
      </c>
    </row>
    <row r="602" spans="1:12" x14ac:dyDescent="0.2">
      <c r="A602">
        <v>16</v>
      </c>
      <c r="B602" s="1" t="s">
        <v>629</v>
      </c>
      <c r="C602" s="1">
        <v>-8.8511249999999908</v>
      </c>
      <c r="D602" s="1">
        <v>48.0413697242738</v>
      </c>
      <c r="E602" s="1">
        <v>0.33750000000000002</v>
      </c>
      <c r="F602" s="1">
        <v>153.664625</v>
      </c>
      <c r="G602" s="1">
        <v>52.6308788626921</v>
      </c>
      <c r="H602" s="1">
        <v>200</v>
      </c>
      <c r="I602" s="1">
        <v>100</v>
      </c>
      <c r="J602" s="1" t="s">
        <v>14</v>
      </c>
      <c r="K602" s="1">
        <f t="shared" si="26"/>
        <v>1</v>
      </c>
      <c r="L602">
        <f t="shared" si="27"/>
        <v>0</v>
      </c>
    </row>
    <row r="603" spans="1:12" x14ac:dyDescent="0.2">
      <c r="A603">
        <v>16</v>
      </c>
      <c r="B603" s="1" t="s">
        <v>622</v>
      </c>
      <c r="C603" s="1">
        <v>-8.7578481012658198</v>
      </c>
      <c r="D603" s="1">
        <v>45.393181824243399</v>
      </c>
      <c r="E603" s="1">
        <v>0.354430379746835</v>
      </c>
      <c r="F603" s="1">
        <v>87.054177215189796</v>
      </c>
      <c r="G603" s="1">
        <v>37.695595069108002</v>
      </c>
      <c r="H603" s="1">
        <v>200</v>
      </c>
      <c r="I603" s="1">
        <v>50</v>
      </c>
      <c r="J603" s="1" t="s">
        <v>8</v>
      </c>
      <c r="K603" s="1">
        <f t="shared" si="26"/>
        <v>2</v>
      </c>
      <c r="L603">
        <f t="shared" si="27"/>
        <v>0</v>
      </c>
    </row>
    <row r="604" spans="1:12" x14ac:dyDescent="0.2">
      <c r="A604">
        <v>16</v>
      </c>
      <c r="B604" s="1" t="s">
        <v>623</v>
      </c>
      <c r="C604" s="1">
        <v>-29.483999999999899</v>
      </c>
      <c r="D604" s="1">
        <v>41.631551112107203</v>
      </c>
      <c r="E604" s="1">
        <v>0.2</v>
      </c>
      <c r="F604" s="1">
        <v>114.743333333333</v>
      </c>
      <c r="G604" s="1">
        <v>57.4009190015475</v>
      </c>
      <c r="H604" s="1">
        <v>200</v>
      </c>
      <c r="I604" s="1">
        <v>50</v>
      </c>
      <c r="J604" s="1" t="s">
        <v>10</v>
      </c>
      <c r="K604" s="1">
        <f t="shared" si="26"/>
        <v>2</v>
      </c>
      <c r="L604">
        <f t="shared" si="27"/>
        <v>0</v>
      </c>
    </row>
    <row r="605" spans="1:12" x14ac:dyDescent="0.2">
      <c r="A605">
        <v>16</v>
      </c>
      <c r="B605" s="1" t="s">
        <v>624</v>
      </c>
      <c r="C605" s="1">
        <v>-19.972375</v>
      </c>
      <c r="D605" s="1">
        <v>55.852025617781997</v>
      </c>
      <c r="E605" s="1">
        <v>0.17499999999999999</v>
      </c>
      <c r="F605" s="1">
        <v>85.547124999999994</v>
      </c>
      <c r="G605" s="1">
        <v>58.789003440136398</v>
      </c>
      <c r="H605" s="1">
        <v>200</v>
      </c>
      <c r="I605" s="1">
        <v>50</v>
      </c>
      <c r="J605" s="1" t="s">
        <v>12</v>
      </c>
      <c r="K605" s="1">
        <f t="shared" si="26"/>
        <v>2</v>
      </c>
      <c r="L605">
        <f t="shared" si="27"/>
        <v>0</v>
      </c>
    </row>
    <row r="606" spans="1:12" x14ac:dyDescent="0.2">
      <c r="A606">
        <v>16</v>
      </c>
      <c r="B606" s="1" t="s">
        <v>625</v>
      </c>
      <c r="C606" s="1">
        <v>-24.65175</v>
      </c>
      <c r="D606" s="1">
        <v>49.170506016691498</v>
      </c>
      <c r="E606" s="1">
        <v>0.22500000000000001</v>
      </c>
      <c r="F606" s="1">
        <v>123.973375</v>
      </c>
      <c r="G606" s="1">
        <v>59.2991216617866</v>
      </c>
      <c r="H606" s="1">
        <v>200</v>
      </c>
      <c r="I606" s="1">
        <v>50</v>
      </c>
      <c r="J606" s="1" t="s">
        <v>14</v>
      </c>
      <c r="K606" s="1">
        <f t="shared" si="26"/>
        <v>2</v>
      </c>
      <c r="L606">
        <f t="shared" si="27"/>
        <v>0</v>
      </c>
    </row>
    <row r="607" spans="1:12" x14ac:dyDescent="0.2">
      <c r="A607">
        <v>16</v>
      </c>
      <c r="B607" s="1" t="s">
        <v>634</v>
      </c>
      <c r="C607" s="1">
        <v>-21.595499999999902</v>
      </c>
      <c r="D607" s="1">
        <v>65.637471670151896</v>
      </c>
      <c r="E607" s="1">
        <v>0.23749999999999999</v>
      </c>
      <c r="F607" s="1">
        <v>144.57325</v>
      </c>
      <c r="G607" s="1">
        <v>77.199699283335903</v>
      </c>
      <c r="H607" s="1">
        <v>300</v>
      </c>
      <c r="I607" s="1">
        <v>100</v>
      </c>
      <c r="J607" s="1" t="s">
        <v>8</v>
      </c>
      <c r="K607" s="1">
        <f t="shared" si="26"/>
        <v>1.5849625007211563</v>
      </c>
      <c r="L607">
        <f t="shared" si="27"/>
        <v>0</v>
      </c>
    </row>
    <row r="608" spans="1:12" x14ac:dyDescent="0.2">
      <c r="A608">
        <v>16</v>
      </c>
      <c r="B608" s="1" t="s">
        <v>635</v>
      </c>
      <c r="C608" s="1">
        <v>-40.329538461538398</v>
      </c>
      <c r="D608" s="1">
        <v>60.1782639888361</v>
      </c>
      <c r="E608" s="1">
        <v>0.15384615384615299</v>
      </c>
      <c r="F608" s="1">
        <v>186.99723076922999</v>
      </c>
      <c r="G608" s="1">
        <v>82.403565186272601</v>
      </c>
      <c r="H608" s="1">
        <v>300</v>
      </c>
      <c r="I608" s="1">
        <v>100</v>
      </c>
      <c r="J608" s="1" t="s">
        <v>10</v>
      </c>
      <c r="K608" s="1">
        <f t="shared" si="26"/>
        <v>1.5849625007211563</v>
      </c>
      <c r="L608">
        <f t="shared" si="27"/>
        <v>0</v>
      </c>
    </row>
    <row r="609" spans="1:12" x14ac:dyDescent="0.2">
      <c r="A609">
        <v>16</v>
      </c>
      <c r="B609" s="1" t="s">
        <v>636</v>
      </c>
      <c r="C609" s="1">
        <v>10.466749999999999</v>
      </c>
      <c r="D609" s="1">
        <v>19.7494976375982</v>
      </c>
      <c r="E609" s="1">
        <v>0.73750000000000004</v>
      </c>
      <c r="F609" s="1">
        <v>86.899124999999998</v>
      </c>
      <c r="G609" s="1">
        <v>19.823034656287401</v>
      </c>
      <c r="H609" s="1">
        <v>300</v>
      </c>
      <c r="I609" s="1">
        <v>100</v>
      </c>
      <c r="J609" s="1" t="s">
        <v>12</v>
      </c>
      <c r="K609" s="1">
        <f t="shared" si="26"/>
        <v>1.5849625007211563</v>
      </c>
      <c r="L609">
        <f t="shared" si="27"/>
        <v>1</v>
      </c>
    </row>
    <row r="610" spans="1:12" x14ac:dyDescent="0.2">
      <c r="A610">
        <v>16</v>
      </c>
      <c r="B610" s="1" t="s">
        <v>637</v>
      </c>
      <c r="C610" s="1">
        <v>-28.399125000000002</v>
      </c>
      <c r="D610" s="1">
        <v>59.810815831957797</v>
      </c>
      <c r="E610" s="1">
        <v>0.28749999999999998</v>
      </c>
      <c r="F610" s="1">
        <v>192.98837499999999</v>
      </c>
      <c r="G610" s="1">
        <v>88.444146576296205</v>
      </c>
      <c r="H610" s="1">
        <v>300</v>
      </c>
      <c r="I610" s="1">
        <v>100</v>
      </c>
      <c r="J610" s="1" t="s">
        <v>14</v>
      </c>
      <c r="K610" s="1">
        <f t="shared" si="26"/>
        <v>1.5849625007211563</v>
      </c>
      <c r="L610">
        <f t="shared" si="27"/>
        <v>0</v>
      </c>
    </row>
    <row r="611" spans="1:12" x14ac:dyDescent="0.2">
      <c r="A611">
        <v>16</v>
      </c>
      <c r="B611" s="1" t="s">
        <v>630</v>
      </c>
      <c r="C611" s="1">
        <v>-49.434177215189798</v>
      </c>
      <c r="D611" s="1">
        <v>38.179129947702201</v>
      </c>
      <c r="E611" s="1">
        <v>8.8607594936708806E-2</v>
      </c>
      <c r="F611" s="1">
        <v>109.766582278481</v>
      </c>
      <c r="G611" s="1">
        <v>63.4562094374323</v>
      </c>
      <c r="H611" s="1">
        <v>300</v>
      </c>
      <c r="I611" s="1">
        <v>50</v>
      </c>
      <c r="J611" s="1" t="s">
        <v>8</v>
      </c>
      <c r="K611" s="1">
        <f t="shared" si="26"/>
        <v>2.5849625007211561</v>
      </c>
      <c r="L611">
        <f t="shared" si="27"/>
        <v>1</v>
      </c>
    </row>
    <row r="612" spans="1:12" x14ac:dyDescent="0.2">
      <c r="A612">
        <v>16</v>
      </c>
      <c r="B612" s="1" t="s">
        <v>631</v>
      </c>
      <c r="C612" s="1">
        <v>-25.8662264150943</v>
      </c>
      <c r="D612" s="1">
        <v>20.978670140273302</v>
      </c>
      <c r="E612" s="1">
        <v>0.13207547169811301</v>
      </c>
      <c r="F612" s="1">
        <v>96.873396226415096</v>
      </c>
      <c r="G612" s="1">
        <v>19.655887009392899</v>
      </c>
      <c r="H612" s="1">
        <v>300</v>
      </c>
      <c r="I612" s="1">
        <v>50</v>
      </c>
      <c r="J612" s="1" t="s">
        <v>10</v>
      </c>
      <c r="K612" s="1">
        <f t="shared" si="26"/>
        <v>2.5849625007211561</v>
      </c>
      <c r="L612">
        <f t="shared" si="27"/>
        <v>1</v>
      </c>
    </row>
    <row r="613" spans="1:12" x14ac:dyDescent="0.2">
      <c r="A613">
        <v>16</v>
      </c>
      <c r="B613" s="1" t="s">
        <v>632</v>
      </c>
      <c r="C613" s="1">
        <v>9.6584999999999894</v>
      </c>
      <c r="D613" s="1">
        <v>29.394082359379698</v>
      </c>
      <c r="E613" s="1">
        <v>0.55000000000000004</v>
      </c>
      <c r="F613" s="1">
        <v>55.885124999999903</v>
      </c>
      <c r="G613" s="1">
        <v>12.046928861098699</v>
      </c>
      <c r="H613" s="1">
        <v>300</v>
      </c>
      <c r="I613" s="1">
        <v>50</v>
      </c>
      <c r="J613" s="1" t="s">
        <v>12</v>
      </c>
      <c r="K613" s="1">
        <f t="shared" si="26"/>
        <v>2.5849625007211561</v>
      </c>
      <c r="L613">
        <f t="shared" si="27"/>
        <v>1</v>
      </c>
    </row>
    <row r="614" spans="1:12" x14ac:dyDescent="0.2">
      <c r="A614">
        <v>16</v>
      </c>
      <c r="B614" s="1" t="s">
        <v>633</v>
      </c>
      <c r="C614" s="1">
        <v>-51.130624999999903</v>
      </c>
      <c r="D614" s="1">
        <v>53.526980587918203</v>
      </c>
      <c r="E614" s="1">
        <v>0.125</v>
      </c>
      <c r="F614" s="1">
        <v>165.08250000000001</v>
      </c>
      <c r="G614" s="1">
        <v>90.912022712895293</v>
      </c>
      <c r="H614" s="1">
        <v>300</v>
      </c>
      <c r="I614" s="1">
        <v>50</v>
      </c>
      <c r="J614" s="1" t="s">
        <v>14</v>
      </c>
      <c r="K614" s="1">
        <f t="shared" si="26"/>
        <v>2.5849625007211561</v>
      </c>
      <c r="L614">
        <f t="shared" si="27"/>
        <v>0</v>
      </c>
    </row>
    <row r="615" spans="1:12" x14ac:dyDescent="0.2">
      <c r="A615">
        <v>16</v>
      </c>
      <c r="B615" s="1" t="s">
        <v>642</v>
      </c>
      <c r="C615" s="1">
        <v>-15.2963749999999</v>
      </c>
      <c r="D615" s="1">
        <v>105.36198987589999</v>
      </c>
      <c r="E615" s="1">
        <v>0.23749999999999999</v>
      </c>
      <c r="F615" s="1">
        <v>212.24487500000001</v>
      </c>
      <c r="G615" s="1">
        <v>126.70471257014999</v>
      </c>
      <c r="H615" s="1">
        <v>400</v>
      </c>
      <c r="I615" s="1">
        <v>100</v>
      </c>
      <c r="J615" s="1" t="s">
        <v>8</v>
      </c>
      <c r="K615" s="1">
        <f t="shared" si="26"/>
        <v>2</v>
      </c>
      <c r="L615">
        <f t="shared" si="27"/>
        <v>0</v>
      </c>
    </row>
    <row r="616" spans="1:12" x14ac:dyDescent="0.2">
      <c r="A616">
        <v>16</v>
      </c>
      <c r="B616" s="1" t="s">
        <v>643</v>
      </c>
      <c r="C616" s="1">
        <v>-28.185384615384599</v>
      </c>
      <c r="D616" s="1">
        <v>92.094453794589896</v>
      </c>
      <c r="E616" s="1">
        <v>0.23076923076923</v>
      </c>
      <c r="F616" s="1">
        <v>234.78692307692299</v>
      </c>
      <c r="G616" s="1">
        <v>127.11996948479199</v>
      </c>
      <c r="H616" s="1">
        <v>400</v>
      </c>
      <c r="I616" s="1">
        <v>100</v>
      </c>
      <c r="J616" s="1" t="s">
        <v>10</v>
      </c>
      <c r="K616" s="1">
        <f t="shared" si="26"/>
        <v>2</v>
      </c>
      <c r="L616">
        <f t="shared" si="27"/>
        <v>0</v>
      </c>
    </row>
    <row r="617" spans="1:12" x14ac:dyDescent="0.2">
      <c r="A617">
        <v>16</v>
      </c>
      <c r="B617" s="1" t="s">
        <v>644</v>
      </c>
      <c r="C617" s="1">
        <v>-53.948625</v>
      </c>
      <c r="D617" s="1">
        <v>90.225377524061201</v>
      </c>
      <c r="E617" s="1">
        <v>0.1125</v>
      </c>
      <c r="F617" s="1">
        <v>209.918125</v>
      </c>
      <c r="G617" s="1">
        <v>119.350066580351</v>
      </c>
      <c r="H617" s="1">
        <v>400</v>
      </c>
      <c r="I617" s="1">
        <v>100</v>
      </c>
      <c r="J617" s="1" t="s">
        <v>12</v>
      </c>
      <c r="K617" s="1">
        <f t="shared" si="26"/>
        <v>2</v>
      </c>
      <c r="L617">
        <f t="shared" si="27"/>
        <v>0</v>
      </c>
    </row>
    <row r="618" spans="1:12" x14ac:dyDescent="0.2">
      <c r="A618">
        <v>16</v>
      </c>
      <c r="B618" s="1" t="s">
        <v>645</v>
      </c>
      <c r="C618" s="1">
        <v>-27.387625</v>
      </c>
      <c r="D618" s="1">
        <v>111.300635681515</v>
      </c>
      <c r="E618" s="1">
        <v>0.2</v>
      </c>
      <c r="F618" s="1">
        <v>270.54750000000001</v>
      </c>
      <c r="G618" s="1">
        <v>128.94517525386499</v>
      </c>
      <c r="H618" s="1">
        <v>400</v>
      </c>
      <c r="I618" s="1">
        <v>100</v>
      </c>
      <c r="J618" s="1" t="s">
        <v>14</v>
      </c>
      <c r="K618" s="1">
        <f t="shared" si="26"/>
        <v>2</v>
      </c>
      <c r="L618">
        <f t="shared" si="27"/>
        <v>0</v>
      </c>
    </row>
    <row r="619" spans="1:12" x14ac:dyDescent="0.2">
      <c r="A619">
        <v>16</v>
      </c>
      <c r="B619" s="1" t="s">
        <v>638</v>
      </c>
      <c r="C619" s="1">
        <v>-68.223124999999996</v>
      </c>
      <c r="D619" s="1">
        <v>72.109294244808495</v>
      </c>
      <c r="E619" s="1">
        <v>0.05</v>
      </c>
      <c r="F619" s="1">
        <v>157.17275000000001</v>
      </c>
      <c r="G619" s="1">
        <v>99.661129684232904</v>
      </c>
      <c r="H619" s="1">
        <v>400</v>
      </c>
      <c r="I619" s="1">
        <v>50</v>
      </c>
      <c r="J619" s="1" t="s">
        <v>8</v>
      </c>
      <c r="K619" s="1">
        <f t="shared" si="26"/>
        <v>3</v>
      </c>
      <c r="L619">
        <f t="shared" si="27"/>
        <v>0</v>
      </c>
    </row>
    <row r="620" spans="1:12" x14ac:dyDescent="0.2">
      <c r="A620">
        <v>16</v>
      </c>
      <c r="B620" s="1" t="s">
        <v>639</v>
      </c>
      <c r="C620" s="1">
        <v>-28.857941176470501</v>
      </c>
      <c r="D620" s="1">
        <v>83.508275277836304</v>
      </c>
      <c r="E620" s="1">
        <v>0.13235294117647001</v>
      </c>
      <c r="F620" s="1">
        <v>133.52588235294101</v>
      </c>
      <c r="G620" s="1">
        <v>75.901750488131796</v>
      </c>
      <c r="H620" s="1">
        <v>400</v>
      </c>
      <c r="I620" s="1">
        <v>50</v>
      </c>
      <c r="J620" s="1" t="s">
        <v>10</v>
      </c>
      <c r="K620" s="1">
        <f t="shared" si="26"/>
        <v>3</v>
      </c>
      <c r="L620">
        <f t="shared" si="27"/>
        <v>0</v>
      </c>
    </row>
    <row r="621" spans="1:12" x14ac:dyDescent="0.2">
      <c r="A621">
        <v>16</v>
      </c>
      <c r="B621" s="1" t="s">
        <v>640</v>
      </c>
      <c r="C621" s="1">
        <v>-12.40225</v>
      </c>
      <c r="D621" s="1">
        <v>27.753603098291499</v>
      </c>
      <c r="E621" s="1">
        <v>0.38750000000000001</v>
      </c>
      <c r="F621" s="1">
        <v>72.215874999999997</v>
      </c>
      <c r="G621" s="1">
        <v>22.899024089126002</v>
      </c>
      <c r="H621" s="1">
        <v>400</v>
      </c>
      <c r="I621" s="1">
        <v>50</v>
      </c>
      <c r="J621" s="1" t="s">
        <v>12</v>
      </c>
      <c r="K621" s="1">
        <f t="shared" si="26"/>
        <v>3</v>
      </c>
      <c r="L621">
        <f t="shared" si="27"/>
        <v>1</v>
      </c>
    </row>
    <row r="622" spans="1:12" x14ac:dyDescent="0.2">
      <c r="A622">
        <v>16</v>
      </c>
      <c r="B622" s="1" t="s">
        <v>641</v>
      </c>
      <c r="C622" s="1">
        <v>-104.852125</v>
      </c>
      <c r="D622" s="1">
        <v>84.927457554870699</v>
      </c>
      <c r="E622" s="1">
        <v>7.4999999999999997E-2</v>
      </c>
      <c r="F622" s="1">
        <v>275.31599999999997</v>
      </c>
      <c r="G622" s="1">
        <v>131.589172689093</v>
      </c>
      <c r="H622" s="1">
        <v>400</v>
      </c>
      <c r="I622" s="1">
        <v>50</v>
      </c>
      <c r="J622" s="1" t="s">
        <v>14</v>
      </c>
      <c r="K622" s="1">
        <f t="shared" si="26"/>
        <v>3</v>
      </c>
      <c r="L622">
        <f t="shared" si="27"/>
        <v>0</v>
      </c>
    </row>
    <row r="623" spans="1:12" x14ac:dyDescent="0.2">
      <c r="A623">
        <v>16</v>
      </c>
      <c r="B623" s="1" t="s">
        <v>650</v>
      </c>
      <c r="C623" s="1">
        <v>-46.073749999999997</v>
      </c>
      <c r="D623" s="1">
        <v>121.327682181097</v>
      </c>
      <c r="E623" s="1">
        <v>0.13750000000000001</v>
      </c>
      <c r="F623" s="1">
        <v>216.83012499999899</v>
      </c>
      <c r="G623" s="1">
        <v>158.84322039745399</v>
      </c>
      <c r="H623" s="1">
        <v>500</v>
      </c>
      <c r="I623" s="1">
        <v>100</v>
      </c>
      <c r="J623" s="1" t="s">
        <v>8</v>
      </c>
      <c r="K623" s="1">
        <f t="shared" si="26"/>
        <v>2.3219280948873622</v>
      </c>
      <c r="L623">
        <f t="shared" si="27"/>
        <v>0</v>
      </c>
    </row>
    <row r="624" spans="1:12" x14ac:dyDescent="0.2">
      <c r="A624">
        <v>16</v>
      </c>
      <c r="B624" s="1" t="s">
        <v>651</v>
      </c>
      <c r="C624" s="1">
        <v>-57.877307692307603</v>
      </c>
      <c r="D624" s="1">
        <v>115.680342452514</v>
      </c>
      <c r="E624" s="1">
        <v>0.16666666666666599</v>
      </c>
      <c r="F624" s="1">
        <v>239.74987179487101</v>
      </c>
      <c r="G624" s="1">
        <v>163.016081309078</v>
      </c>
      <c r="H624" s="1">
        <v>500</v>
      </c>
      <c r="I624" s="1">
        <v>100</v>
      </c>
      <c r="J624" s="1" t="s">
        <v>10</v>
      </c>
      <c r="K624" s="1">
        <f t="shared" si="26"/>
        <v>2.3219280948873622</v>
      </c>
      <c r="L624">
        <f t="shared" si="27"/>
        <v>0</v>
      </c>
    </row>
    <row r="625" spans="1:12" x14ac:dyDescent="0.2">
      <c r="A625">
        <v>16</v>
      </c>
      <c r="B625" s="1" t="s">
        <v>652</v>
      </c>
      <c r="C625" s="1">
        <v>-40.762374999999999</v>
      </c>
      <c r="D625" s="1">
        <v>128.036802201981</v>
      </c>
      <c r="E625" s="1">
        <v>0.15</v>
      </c>
      <c r="F625" s="1">
        <v>196.99112499999899</v>
      </c>
      <c r="G625" s="1">
        <v>147.47768938888399</v>
      </c>
      <c r="H625" s="1">
        <v>500</v>
      </c>
      <c r="I625" s="1">
        <v>100</v>
      </c>
      <c r="J625" s="1" t="s">
        <v>12</v>
      </c>
      <c r="K625" s="1">
        <f t="shared" si="26"/>
        <v>2.3219280948873622</v>
      </c>
      <c r="L625">
        <f t="shared" si="27"/>
        <v>0</v>
      </c>
    </row>
    <row r="626" spans="1:12" x14ac:dyDescent="0.2">
      <c r="A626">
        <v>16</v>
      </c>
      <c r="B626" s="1" t="s">
        <v>653</v>
      </c>
      <c r="C626" s="1">
        <v>-51.909512195121899</v>
      </c>
      <c r="D626" s="1">
        <v>115.722516485398</v>
      </c>
      <c r="E626" s="1">
        <v>0.12195121951219499</v>
      </c>
      <c r="F626" s="1">
        <v>295.933536585365</v>
      </c>
      <c r="G626" s="1">
        <v>133.492558451333</v>
      </c>
      <c r="H626" s="1">
        <v>500</v>
      </c>
      <c r="I626" s="1">
        <v>100</v>
      </c>
      <c r="J626" s="1" t="s">
        <v>14</v>
      </c>
      <c r="K626" s="1">
        <f t="shared" si="26"/>
        <v>2.3219280948873622</v>
      </c>
      <c r="L626">
        <f t="shared" si="27"/>
        <v>0</v>
      </c>
    </row>
    <row r="627" spans="1:12" x14ac:dyDescent="0.2">
      <c r="A627">
        <v>16</v>
      </c>
      <c r="B627" s="1" t="s">
        <v>646</v>
      </c>
      <c r="C627" s="1">
        <v>-71.416250000000005</v>
      </c>
      <c r="D627" s="1">
        <v>133.44971406277901</v>
      </c>
      <c r="E627" s="1">
        <v>0.1</v>
      </c>
      <c r="F627" s="1">
        <v>269.28312499999998</v>
      </c>
      <c r="G627" s="1">
        <v>159.81065807381</v>
      </c>
      <c r="H627" s="1">
        <v>500</v>
      </c>
      <c r="I627" s="1">
        <v>50</v>
      </c>
      <c r="J627" s="1" t="s">
        <v>8</v>
      </c>
      <c r="K627" s="1">
        <f t="shared" si="26"/>
        <v>3.3219280948873626</v>
      </c>
      <c r="L627">
        <f t="shared" si="27"/>
        <v>0</v>
      </c>
    </row>
    <row r="628" spans="1:12" x14ac:dyDescent="0.2">
      <c r="A628">
        <v>16</v>
      </c>
      <c r="B628" s="1" t="s">
        <v>647</v>
      </c>
      <c r="C628" s="1">
        <v>-82.206124999999901</v>
      </c>
      <c r="D628" s="1">
        <v>109.37961375976001</v>
      </c>
      <c r="E628" s="1">
        <v>8.7499999999999994E-2</v>
      </c>
      <c r="F628" s="1">
        <v>288.13387499999999</v>
      </c>
      <c r="G628" s="1">
        <v>164.69442815023899</v>
      </c>
      <c r="H628" s="1">
        <v>500</v>
      </c>
      <c r="I628" s="1">
        <v>50</v>
      </c>
      <c r="J628" s="1" t="s">
        <v>10</v>
      </c>
      <c r="K628" s="1">
        <f t="shared" si="26"/>
        <v>3.3219280948873626</v>
      </c>
      <c r="L628">
        <f t="shared" si="27"/>
        <v>0</v>
      </c>
    </row>
    <row r="629" spans="1:12" x14ac:dyDescent="0.2">
      <c r="A629">
        <v>16</v>
      </c>
      <c r="B629" s="1" t="s">
        <v>648</v>
      </c>
      <c r="C629" s="1">
        <v>-71.105625000000003</v>
      </c>
      <c r="D629" s="1">
        <v>123.393942525998</v>
      </c>
      <c r="E629" s="1">
        <v>0.05</v>
      </c>
      <c r="F629" s="1">
        <v>186.10149999999999</v>
      </c>
      <c r="G629" s="1">
        <v>146.861790623871</v>
      </c>
      <c r="H629" s="1">
        <v>500</v>
      </c>
      <c r="I629" s="1">
        <v>50</v>
      </c>
      <c r="J629" s="1" t="s">
        <v>12</v>
      </c>
      <c r="K629" s="1">
        <f t="shared" si="26"/>
        <v>3.3219280948873626</v>
      </c>
      <c r="L629">
        <f t="shared" si="27"/>
        <v>0</v>
      </c>
    </row>
    <row r="630" spans="1:12" x14ac:dyDescent="0.2">
      <c r="A630">
        <v>16</v>
      </c>
      <c r="B630" s="1" t="s">
        <v>649</v>
      </c>
      <c r="C630" s="1">
        <v>-65.515063291139199</v>
      </c>
      <c r="D630" s="1">
        <v>133.44115554087699</v>
      </c>
      <c r="E630" s="1">
        <v>0.113924050632911</v>
      </c>
      <c r="F630" s="1">
        <v>259.32506329113897</v>
      </c>
      <c r="G630" s="1">
        <v>176.724656284628</v>
      </c>
      <c r="H630" s="1">
        <v>500</v>
      </c>
      <c r="I630" s="1">
        <v>50</v>
      </c>
      <c r="J630" s="1" t="s">
        <v>14</v>
      </c>
      <c r="K630" s="1">
        <f t="shared" si="26"/>
        <v>3.3219280948873626</v>
      </c>
      <c r="L630">
        <f t="shared" si="27"/>
        <v>0</v>
      </c>
    </row>
    <row r="631" spans="1:12" x14ac:dyDescent="0.2">
      <c r="A631">
        <v>16</v>
      </c>
      <c r="B631" s="1" t="s">
        <v>658</v>
      </c>
      <c r="C631" s="1">
        <v>-20.580124999999899</v>
      </c>
      <c r="D631" s="1">
        <v>167.139704697101</v>
      </c>
      <c r="E631" s="1">
        <v>0.17499999999999999</v>
      </c>
      <c r="F631" s="1">
        <v>315.48362499999899</v>
      </c>
      <c r="G631" s="1">
        <v>215.73762077025199</v>
      </c>
      <c r="H631" s="1">
        <v>600</v>
      </c>
      <c r="I631" s="1">
        <v>100</v>
      </c>
      <c r="J631" s="1" t="s">
        <v>8</v>
      </c>
      <c r="K631" s="1">
        <f t="shared" si="26"/>
        <v>2.5849625007211561</v>
      </c>
      <c r="L631">
        <f t="shared" si="27"/>
        <v>0</v>
      </c>
    </row>
    <row r="632" spans="1:12" x14ac:dyDescent="0.2">
      <c r="A632">
        <v>16</v>
      </c>
      <c r="B632" s="1" t="s">
        <v>659</v>
      </c>
      <c r="C632" s="1">
        <v>-68.194000000000003</v>
      </c>
      <c r="D632" s="1">
        <v>141.421987587974</v>
      </c>
      <c r="E632" s="1">
        <v>0.146666666666666</v>
      </c>
      <c r="F632" s="1">
        <v>308.37626666666603</v>
      </c>
      <c r="G632" s="1">
        <v>200.06342211590999</v>
      </c>
      <c r="H632" s="1">
        <v>600</v>
      </c>
      <c r="I632" s="1">
        <v>100</v>
      </c>
      <c r="J632" s="1" t="s">
        <v>10</v>
      </c>
      <c r="K632" s="1">
        <f t="shared" si="26"/>
        <v>2.5849625007211561</v>
      </c>
      <c r="L632">
        <f t="shared" si="27"/>
        <v>0</v>
      </c>
    </row>
    <row r="633" spans="1:12" x14ac:dyDescent="0.2">
      <c r="A633">
        <v>16</v>
      </c>
      <c r="B633" s="1" t="s">
        <v>660</v>
      </c>
      <c r="C633" s="1">
        <v>-60.529499999999999</v>
      </c>
      <c r="D633" s="1">
        <v>132.09057170082201</v>
      </c>
      <c r="E633" s="1">
        <v>0.17499999999999999</v>
      </c>
      <c r="F633" s="1">
        <v>272.31925000000001</v>
      </c>
      <c r="G633" s="1">
        <v>184.21872207904701</v>
      </c>
      <c r="H633" s="1">
        <v>600</v>
      </c>
      <c r="I633" s="1">
        <v>100</v>
      </c>
      <c r="J633" s="1" t="s">
        <v>12</v>
      </c>
      <c r="K633" s="1">
        <f t="shared" si="26"/>
        <v>2.5849625007211561</v>
      </c>
      <c r="L633">
        <f t="shared" si="27"/>
        <v>0</v>
      </c>
    </row>
    <row r="634" spans="1:12" x14ac:dyDescent="0.2">
      <c r="A634">
        <v>16</v>
      </c>
      <c r="B634" s="1" t="s">
        <v>661</v>
      </c>
      <c r="C634" s="1">
        <v>-28.25525</v>
      </c>
      <c r="D634" s="1">
        <v>148.40747117290701</v>
      </c>
      <c r="E634" s="1">
        <v>0.21249999999999999</v>
      </c>
      <c r="F634" s="1">
        <v>288.668624999999</v>
      </c>
      <c r="G634" s="1">
        <v>199.43687017289199</v>
      </c>
      <c r="H634" s="1">
        <v>600</v>
      </c>
      <c r="I634" s="1">
        <v>100</v>
      </c>
      <c r="J634" s="1" t="s">
        <v>14</v>
      </c>
      <c r="K634" s="1">
        <f t="shared" si="26"/>
        <v>2.5849625007211561</v>
      </c>
      <c r="L634">
        <f t="shared" si="27"/>
        <v>0</v>
      </c>
    </row>
    <row r="635" spans="1:12" x14ac:dyDescent="0.2">
      <c r="A635">
        <v>16</v>
      </c>
      <c r="B635" s="1" t="s">
        <v>654</v>
      </c>
      <c r="C635" s="1">
        <v>-68.393124999999998</v>
      </c>
      <c r="D635" s="1">
        <v>155.47912981003</v>
      </c>
      <c r="E635" s="1">
        <v>8.7499999999999994E-2</v>
      </c>
      <c r="F635" s="1">
        <v>394.26774999999998</v>
      </c>
      <c r="G635" s="1">
        <v>194.75596862468001</v>
      </c>
      <c r="H635" s="1">
        <v>600</v>
      </c>
      <c r="I635" s="1">
        <v>50</v>
      </c>
      <c r="J635" s="1" t="s">
        <v>8</v>
      </c>
      <c r="K635" s="1">
        <f t="shared" si="26"/>
        <v>3.5849625007211565</v>
      </c>
      <c r="L635">
        <f t="shared" si="27"/>
        <v>0</v>
      </c>
    </row>
    <row r="636" spans="1:12" x14ac:dyDescent="0.2">
      <c r="A636">
        <v>16</v>
      </c>
      <c r="B636" s="1" t="s">
        <v>655</v>
      </c>
      <c r="C636" s="1">
        <v>-70.155189873417697</v>
      </c>
      <c r="D636" s="1">
        <v>114.964711755453</v>
      </c>
      <c r="E636" s="1">
        <v>0.189873417721519</v>
      </c>
      <c r="F636" s="1">
        <v>214.99417721518901</v>
      </c>
      <c r="G636" s="1">
        <v>174.648330469304</v>
      </c>
      <c r="H636" s="1">
        <v>600</v>
      </c>
      <c r="I636" s="1">
        <v>50</v>
      </c>
      <c r="J636" s="1" t="s">
        <v>10</v>
      </c>
      <c r="K636" s="1">
        <f t="shared" si="26"/>
        <v>3.5849625007211565</v>
      </c>
      <c r="L636">
        <f t="shared" si="27"/>
        <v>0</v>
      </c>
    </row>
    <row r="637" spans="1:12" x14ac:dyDescent="0.2">
      <c r="A637">
        <v>16</v>
      </c>
      <c r="B637" s="1" t="s">
        <v>656</v>
      </c>
      <c r="C637" s="1">
        <v>-77.904499999999999</v>
      </c>
      <c r="D637" s="1">
        <v>138.54529539017099</v>
      </c>
      <c r="E637" s="1">
        <v>6.25E-2</v>
      </c>
      <c r="F637" s="1">
        <v>207.547875</v>
      </c>
      <c r="G637" s="1">
        <v>169.105207383552</v>
      </c>
      <c r="H637" s="1">
        <v>600</v>
      </c>
      <c r="I637" s="1">
        <v>50</v>
      </c>
      <c r="J637" s="1" t="s">
        <v>12</v>
      </c>
      <c r="K637" s="1">
        <f t="shared" si="26"/>
        <v>3.5849625007211565</v>
      </c>
      <c r="L637">
        <f t="shared" si="27"/>
        <v>0</v>
      </c>
    </row>
    <row r="638" spans="1:12" x14ac:dyDescent="0.2">
      <c r="A638">
        <v>16</v>
      </c>
      <c r="B638" s="1" t="s">
        <v>657</v>
      </c>
      <c r="C638" s="1">
        <v>-67.771249999999995</v>
      </c>
      <c r="D638" s="1">
        <v>154.24998033528999</v>
      </c>
      <c r="E638" s="1">
        <v>0.125</v>
      </c>
      <c r="F638" s="1">
        <v>314.28887500000002</v>
      </c>
      <c r="G638" s="1">
        <v>212.82909233110999</v>
      </c>
      <c r="H638" s="1">
        <v>600</v>
      </c>
      <c r="I638" s="1">
        <v>50</v>
      </c>
      <c r="J638" s="1" t="s">
        <v>14</v>
      </c>
      <c r="K638" s="1">
        <f t="shared" si="26"/>
        <v>3.5849625007211565</v>
      </c>
      <c r="L638">
        <f t="shared" si="27"/>
        <v>0</v>
      </c>
    </row>
    <row r="639" spans="1:12" x14ac:dyDescent="0.2">
      <c r="A639">
        <v>17</v>
      </c>
      <c r="B639" s="14" t="s">
        <v>666</v>
      </c>
      <c r="C639" s="1">
        <v>8.0213513513513508</v>
      </c>
      <c r="D639" s="1">
        <v>61.780046488488402</v>
      </c>
      <c r="E639" s="1">
        <v>0.37837837837837801</v>
      </c>
      <c r="F639" s="1">
        <v>197.889459459459</v>
      </c>
      <c r="G639" s="1">
        <v>6.5178876307646902</v>
      </c>
      <c r="H639" s="1">
        <v>200</v>
      </c>
      <c r="I639" s="1">
        <v>100</v>
      </c>
      <c r="J639" s="1" t="s">
        <v>8</v>
      </c>
      <c r="K639" s="1">
        <f t="shared" si="26"/>
        <v>1</v>
      </c>
      <c r="L639">
        <f t="shared" si="27"/>
        <v>0</v>
      </c>
    </row>
    <row r="640" spans="1:12" x14ac:dyDescent="0.2">
      <c r="A640">
        <v>17</v>
      </c>
      <c r="B640" s="1" t="s">
        <v>667</v>
      </c>
      <c r="C640" s="1">
        <v>16.125</v>
      </c>
      <c r="D640" s="1">
        <v>48.693905727513702</v>
      </c>
      <c r="E640" s="1">
        <v>0.47499999999999998</v>
      </c>
      <c r="F640" s="1">
        <v>168.83837500000001</v>
      </c>
      <c r="G640" s="1">
        <v>35.187999852355503</v>
      </c>
      <c r="H640" s="1">
        <v>200</v>
      </c>
      <c r="I640" s="1">
        <v>100</v>
      </c>
      <c r="J640" s="1" t="s">
        <v>10</v>
      </c>
      <c r="K640" s="1">
        <f t="shared" ref="K640:K703" si="28">LOG(H640/I640,2)</f>
        <v>1</v>
      </c>
      <c r="L640">
        <f t="shared" si="27"/>
        <v>0</v>
      </c>
    </row>
    <row r="641" spans="1:12" x14ac:dyDescent="0.2">
      <c r="A641">
        <v>17</v>
      </c>
      <c r="B641" s="1" t="s">
        <v>668</v>
      </c>
      <c r="C641" s="1">
        <v>-14.002048192770999</v>
      </c>
      <c r="D641" s="1">
        <v>37.431104350704601</v>
      </c>
      <c r="E641" s="1">
        <v>0.22891566265060201</v>
      </c>
      <c r="F641" s="1">
        <v>135.118795180722</v>
      </c>
      <c r="G641" s="1">
        <v>45.756097082631001</v>
      </c>
      <c r="H641" s="1">
        <v>200</v>
      </c>
      <c r="I641" s="1">
        <v>100</v>
      </c>
      <c r="J641" s="1" t="s">
        <v>12</v>
      </c>
      <c r="K641" s="1">
        <f t="shared" si="28"/>
        <v>1</v>
      </c>
      <c r="L641">
        <f t="shared" si="27"/>
        <v>0</v>
      </c>
    </row>
    <row r="642" spans="1:12" x14ac:dyDescent="0.2">
      <c r="A642">
        <v>17</v>
      </c>
      <c r="B642" s="1" t="s">
        <v>669</v>
      </c>
      <c r="C642" s="1">
        <v>-14.495625</v>
      </c>
      <c r="D642" s="1">
        <v>41.346455405625399</v>
      </c>
      <c r="E642" s="1">
        <v>0.32500000000000001</v>
      </c>
      <c r="F642" s="1">
        <v>153.84662499999999</v>
      </c>
      <c r="G642" s="1">
        <v>50.264102447565598</v>
      </c>
      <c r="H642" s="1">
        <v>200</v>
      </c>
      <c r="I642" s="1">
        <v>100</v>
      </c>
      <c r="J642" s="1" t="s">
        <v>14</v>
      </c>
      <c r="K642" s="1">
        <f t="shared" si="28"/>
        <v>1</v>
      </c>
      <c r="L642">
        <f t="shared" ref="L642:L705" si="29">IF(D642&lt;H642*0.176,1,0)</f>
        <v>0</v>
      </c>
    </row>
    <row r="643" spans="1:12" x14ac:dyDescent="0.2">
      <c r="A643">
        <v>17</v>
      </c>
      <c r="B643" s="1" t="s">
        <v>662</v>
      </c>
      <c r="C643" s="1">
        <v>-20.3414102564102</v>
      </c>
      <c r="D643" s="1">
        <v>48.4291389220284</v>
      </c>
      <c r="E643" s="1">
        <v>0.20512820512820501</v>
      </c>
      <c r="F643" s="1">
        <v>177.94243589743499</v>
      </c>
      <c r="G643" s="1">
        <v>25.797755328009401</v>
      </c>
      <c r="H643" s="1">
        <v>200</v>
      </c>
      <c r="I643" s="1">
        <v>50</v>
      </c>
      <c r="J643" s="1" t="s">
        <v>8</v>
      </c>
      <c r="K643" s="1">
        <f t="shared" si="28"/>
        <v>2</v>
      </c>
      <c r="L643">
        <f t="shared" si="29"/>
        <v>0</v>
      </c>
    </row>
    <row r="644" spans="1:12" x14ac:dyDescent="0.2">
      <c r="A644">
        <v>17</v>
      </c>
      <c r="B644" s="1" t="s">
        <v>663</v>
      </c>
      <c r="C644" s="1">
        <v>1.63774999999999</v>
      </c>
      <c r="D644" s="1">
        <v>56.710703905325502</v>
      </c>
      <c r="E644" s="1">
        <v>0.26250000000000001</v>
      </c>
      <c r="F644" s="1">
        <v>154.936375</v>
      </c>
      <c r="G644" s="1">
        <v>38.823717243578997</v>
      </c>
      <c r="H644" s="1">
        <v>200</v>
      </c>
      <c r="I644" s="1">
        <v>50</v>
      </c>
      <c r="J644" s="1" t="s">
        <v>10</v>
      </c>
      <c r="K644" s="1">
        <f t="shared" si="28"/>
        <v>2</v>
      </c>
      <c r="L644">
        <f t="shared" si="29"/>
        <v>0</v>
      </c>
    </row>
    <row r="645" spans="1:12" x14ac:dyDescent="0.2">
      <c r="A645">
        <v>17</v>
      </c>
      <c r="B645" s="1" t="s">
        <v>664</v>
      </c>
      <c r="C645" s="1">
        <v>-42.79025</v>
      </c>
      <c r="D645" s="1">
        <v>45.136941161730199</v>
      </c>
      <c r="E645" s="1">
        <v>0.125</v>
      </c>
      <c r="F645" s="1">
        <v>157.28462499999901</v>
      </c>
      <c r="G645" s="1">
        <v>54.547319639551198</v>
      </c>
      <c r="H645" s="1">
        <v>200</v>
      </c>
      <c r="I645" s="1">
        <v>50</v>
      </c>
      <c r="J645" s="1" t="s">
        <v>12</v>
      </c>
      <c r="K645" s="1">
        <f t="shared" si="28"/>
        <v>2</v>
      </c>
      <c r="L645">
        <f t="shared" si="29"/>
        <v>0</v>
      </c>
    </row>
    <row r="646" spans="1:12" x14ac:dyDescent="0.2">
      <c r="A646">
        <v>17</v>
      </c>
      <c r="B646" s="1" t="s">
        <v>665</v>
      </c>
      <c r="C646" s="1">
        <v>-20.797999999999998</v>
      </c>
      <c r="D646" s="1">
        <v>30.9379028216199</v>
      </c>
      <c r="E646" s="1">
        <v>0.16250000000000001</v>
      </c>
      <c r="F646" s="1">
        <v>109.712625</v>
      </c>
      <c r="G646" s="1">
        <v>43.045594047002901</v>
      </c>
      <c r="H646" s="1">
        <v>200</v>
      </c>
      <c r="I646" s="1">
        <v>50</v>
      </c>
      <c r="J646" s="1" t="s">
        <v>14</v>
      </c>
      <c r="K646" s="1">
        <f t="shared" si="28"/>
        <v>2</v>
      </c>
      <c r="L646">
        <f t="shared" si="29"/>
        <v>1</v>
      </c>
    </row>
    <row r="647" spans="1:12" x14ac:dyDescent="0.2">
      <c r="A647">
        <v>17</v>
      </c>
      <c r="B647" s="1" t="s">
        <v>674</v>
      </c>
      <c r="C647" s="1">
        <v>-38.751249999999999</v>
      </c>
      <c r="D647" s="1">
        <v>68.4487327197334</v>
      </c>
      <c r="E647" s="1">
        <v>0.23749999999999999</v>
      </c>
      <c r="F647" s="1">
        <v>286.79812500000003</v>
      </c>
      <c r="G647" s="1">
        <v>26.098348850729501</v>
      </c>
      <c r="H647" s="1">
        <v>300</v>
      </c>
      <c r="I647" s="1">
        <v>100</v>
      </c>
      <c r="J647" s="1" t="s">
        <v>8</v>
      </c>
      <c r="K647" s="1">
        <f t="shared" si="28"/>
        <v>1.5849625007211563</v>
      </c>
      <c r="L647">
        <f t="shared" si="29"/>
        <v>0</v>
      </c>
    </row>
    <row r="648" spans="1:12" x14ac:dyDescent="0.2">
      <c r="A648">
        <v>17</v>
      </c>
      <c r="B648" s="1" t="s">
        <v>675</v>
      </c>
      <c r="C648" s="1">
        <v>22.413124999999901</v>
      </c>
      <c r="D648" s="1">
        <v>65.023710456143405</v>
      </c>
      <c r="E648" s="1">
        <v>0.58750000000000002</v>
      </c>
      <c r="F648" s="1">
        <v>221.80249999999899</v>
      </c>
      <c r="G648" s="1">
        <v>64.481985420348195</v>
      </c>
      <c r="H648" s="1">
        <v>300</v>
      </c>
      <c r="I648" s="1">
        <v>100</v>
      </c>
      <c r="J648" s="1" t="s">
        <v>10</v>
      </c>
      <c r="K648" s="1">
        <f t="shared" si="28"/>
        <v>1.5849625007211563</v>
      </c>
      <c r="L648">
        <f t="shared" si="29"/>
        <v>0</v>
      </c>
    </row>
    <row r="649" spans="1:12" x14ac:dyDescent="0.2">
      <c r="A649">
        <v>17</v>
      </c>
      <c r="B649" s="1" t="s">
        <v>676</v>
      </c>
      <c r="C649" s="1">
        <v>-43.579249999999902</v>
      </c>
      <c r="D649" s="1">
        <v>58.736292864271697</v>
      </c>
      <c r="E649" s="1">
        <v>0.25</v>
      </c>
      <c r="F649" s="1">
        <v>246.485625</v>
      </c>
      <c r="G649" s="1">
        <v>65.300531369272704</v>
      </c>
      <c r="H649" s="1">
        <v>300</v>
      </c>
      <c r="I649" s="1">
        <v>100</v>
      </c>
      <c r="J649" s="1" t="s">
        <v>12</v>
      </c>
      <c r="K649" s="1">
        <f t="shared" si="28"/>
        <v>1.5849625007211563</v>
      </c>
      <c r="L649">
        <f t="shared" si="29"/>
        <v>0</v>
      </c>
    </row>
    <row r="650" spans="1:12" x14ac:dyDescent="0.2">
      <c r="A650">
        <v>17</v>
      </c>
      <c r="B650" s="1" t="s">
        <v>677</v>
      </c>
      <c r="C650" s="1">
        <v>-25.322624999999999</v>
      </c>
      <c r="D650" s="1">
        <v>62.705019431137799</v>
      </c>
      <c r="E650" s="1">
        <v>0.36249999999999999</v>
      </c>
      <c r="F650" s="1">
        <v>216.57162499999899</v>
      </c>
      <c r="G650" s="1">
        <v>82.209132330960401</v>
      </c>
      <c r="H650" s="1">
        <v>300</v>
      </c>
      <c r="I650" s="1">
        <v>100</v>
      </c>
      <c r="J650" s="1" t="s">
        <v>14</v>
      </c>
      <c r="K650" s="1">
        <f t="shared" si="28"/>
        <v>1.5849625007211563</v>
      </c>
      <c r="L650">
        <f t="shared" si="29"/>
        <v>0</v>
      </c>
    </row>
    <row r="651" spans="1:12" x14ac:dyDescent="0.2">
      <c r="A651">
        <v>17</v>
      </c>
      <c r="B651" s="1" t="s">
        <v>670</v>
      </c>
      <c r="C651" s="1">
        <v>-64.256499999999903</v>
      </c>
      <c r="D651" s="1">
        <v>56.848855113801498</v>
      </c>
      <c r="E651" s="1">
        <v>0.13750000000000001</v>
      </c>
      <c r="F651" s="1">
        <v>282.83912500000002</v>
      </c>
      <c r="G651" s="1">
        <v>30.445397648649202</v>
      </c>
      <c r="H651" s="1">
        <v>300</v>
      </c>
      <c r="I651" s="1">
        <v>50</v>
      </c>
      <c r="J651" s="1" t="s">
        <v>8</v>
      </c>
      <c r="K651" s="1">
        <f t="shared" si="28"/>
        <v>2.5849625007211561</v>
      </c>
      <c r="L651">
        <f t="shared" si="29"/>
        <v>0</v>
      </c>
    </row>
    <row r="652" spans="1:12" x14ac:dyDescent="0.2">
      <c r="A652">
        <v>17</v>
      </c>
      <c r="B652" s="1" t="s">
        <v>671</v>
      </c>
      <c r="C652" s="1">
        <v>-9.8397499999999898</v>
      </c>
      <c r="D652" s="1">
        <v>70.353707613298496</v>
      </c>
      <c r="E652" s="1">
        <v>0.26250000000000001</v>
      </c>
      <c r="F652" s="1">
        <v>235.42587499999999</v>
      </c>
      <c r="G652" s="1">
        <v>58.441383917857102</v>
      </c>
      <c r="H652" s="1">
        <v>300</v>
      </c>
      <c r="I652" s="1">
        <v>50</v>
      </c>
      <c r="J652" s="1" t="s">
        <v>10</v>
      </c>
      <c r="K652" s="1">
        <f t="shared" si="28"/>
        <v>2.5849625007211561</v>
      </c>
      <c r="L652">
        <f t="shared" si="29"/>
        <v>0</v>
      </c>
    </row>
    <row r="653" spans="1:12" x14ac:dyDescent="0.2">
      <c r="A653">
        <v>17</v>
      </c>
      <c r="B653" s="1" t="s">
        <v>672</v>
      </c>
      <c r="C653" s="1">
        <v>-63.230375000000002</v>
      </c>
      <c r="D653" s="1">
        <v>57.512847335263899</v>
      </c>
      <c r="E653" s="1">
        <v>0.16250000000000001</v>
      </c>
      <c r="F653" s="1">
        <v>213.93412499999999</v>
      </c>
      <c r="G653" s="1">
        <v>81.697493836924806</v>
      </c>
      <c r="H653" s="1">
        <v>300</v>
      </c>
      <c r="I653" s="1">
        <v>50</v>
      </c>
      <c r="J653" s="1" t="s">
        <v>12</v>
      </c>
      <c r="K653" s="1">
        <f t="shared" si="28"/>
        <v>2.5849625007211561</v>
      </c>
      <c r="L653">
        <f t="shared" si="29"/>
        <v>0</v>
      </c>
    </row>
    <row r="654" spans="1:12" x14ac:dyDescent="0.2">
      <c r="A654">
        <v>17</v>
      </c>
      <c r="B654" s="1" t="s">
        <v>673</v>
      </c>
      <c r="C654" s="1">
        <v>-56.046624999999999</v>
      </c>
      <c r="D654" s="1">
        <v>59.022223101636598</v>
      </c>
      <c r="E654" s="1">
        <v>0.2</v>
      </c>
      <c r="F654" s="1">
        <v>237.10999999999899</v>
      </c>
      <c r="G654" s="1">
        <v>66.090545617357407</v>
      </c>
      <c r="H654" s="1">
        <v>300</v>
      </c>
      <c r="I654" s="1">
        <v>50</v>
      </c>
      <c r="J654" s="1" t="s">
        <v>14</v>
      </c>
      <c r="K654" s="1">
        <f t="shared" si="28"/>
        <v>2.5849625007211561</v>
      </c>
      <c r="L654">
        <f t="shared" si="29"/>
        <v>0</v>
      </c>
    </row>
    <row r="655" spans="1:12" x14ac:dyDescent="0.2">
      <c r="A655">
        <v>17</v>
      </c>
      <c r="B655" s="1" t="s">
        <v>682</v>
      </c>
      <c r="C655" s="1">
        <v>-56.055875</v>
      </c>
      <c r="D655" s="1">
        <v>89.296451450964</v>
      </c>
      <c r="E655" s="1">
        <v>0.1875</v>
      </c>
      <c r="F655" s="1">
        <v>349.66837500000003</v>
      </c>
      <c r="G655" s="1">
        <v>65.546357687589094</v>
      </c>
      <c r="H655" s="1">
        <v>400</v>
      </c>
      <c r="I655" s="1">
        <v>100</v>
      </c>
      <c r="J655" s="1" t="s">
        <v>8</v>
      </c>
      <c r="K655" s="1">
        <f t="shared" si="28"/>
        <v>2</v>
      </c>
      <c r="L655">
        <f t="shared" si="29"/>
        <v>0</v>
      </c>
    </row>
    <row r="656" spans="1:12" x14ac:dyDescent="0.2">
      <c r="A656">
        <v>17</v>
      </c>
      <c r="B656" s="1" t="s">
        <v>683</v>
      </c>
      <c r="C656" s="1">
        <v>-1.98217948717948</v>
      </c>
      <c r="D656" s="1">
        <v>47.305271258492702</v>
      </c>
      <c r="E656" s="1">
        <v>0.52564102564102499</v>
      </c>
      <c r="F656" s="1">
        <v>228.79769230769199</v>
      </c>
      <c r="G656" s="1">
        <v>61.065434826683997</v>
      </c>
      <c r="H656" s="1">
        <v>400</v>
      </c>
      <c r="I656" s="1">
        <v>100</v>
      </c>
      <c r="J656" s="1" t="s">
        <v>10</v>
      </c>
      <c r="K656" s="1">
        <f t="shared" si="28"/>
        <v>2</v>
      </c>
      <c r="L656">
        <f t="shared" si="29"/>
        <v>1</v>
      </c>
    </row>
    <row r="657" spans="1:12" x14ac:dyDescent="0.2">
      <c r="A657">
        <v>17</v>
      </c>
      <c r="B657" s="1" t="s">
        <v>684</v>
      </c>
      <c r="C657" s="1">
        <v>-61.009875000000001</v>
      </c>
      <c r="D657" s="1">
        <v>70.317154121411704</v>
      </c>
      <c r="E657" s="1">
        <v>0.1125</v>
      </c>
      <c r="F657" s="1">
        <v>265.98975000000002</v>
      </c>
      <c r="G657" s="1">
        <v>93.373209326538003</v>
      </c>
      <c r="H657" s="1">
        <v>400</v>
      </c>
      <c r="I657" s="1">
        <v>100</v>
      </c>
      <c r="J657" s="1" t="s">
        <v>12</v>
      </c>
      <c r="K657" s="1">
        <f t="shared" si="28"/>
        <v>2</v>
      </c>
      <c r="L657">
        <f t="shared" si="29"/>
        <v>1</v>
      </c>
    </row>
    <row r="658" spans="1:12" x14ac:dyDescent="0.2">
      <c r="A658">
        <v>17</v>
      </c>
      <c r="B658" s="1" t="s">
        <v>685</v>
      </c>
      <c r="C658" s="1">
        <v>-76.904124999999993</v>
      </c>
      <c r="D658" s="1">
        <v>64.252188828353297</v>
      </c>
      <c r="E658" s="1">
        <v>0.17499999999999999</v>
      </c>
      <c r="F658" s="1">
        <v>300.39837499999902</v>
      </c>
      <c r="G658" s="1">
        <v>81.710501183197806</v>
      </c>
      <c r="H658" s="1">
        <v>400</v>
      </c>
      <c r="I658" s="1">
        <v>100</v>
      </c>
      <c r="J658" s="1" t="s">
        <v>14</v>
      </c>
      <c r="K658" s="1">
        <f t="shared" si="28"/>
        <v>2</v>
      </c>
      <c r="L658">
        <f t="shared" si="29"/>
        <v>1</v>
      </c>
    </row>
    <row r="659" spans="1:12" x14ac:dyDescent="0.2">
      <c r="A659">
        <v>17</v>
      </c>
      <c r="B659" s="1" t="s">
        <v>678</v>
      </c>
      <c r="C659" s="1">
        <v>-102.679999999999</v>
      </c>
      <c r="D659" s="1">
        <v>60.904306066976901</v>
      </c>
      <c r="E659" s="1">
        <v>6.25E-2</v>
      </c>
      <c r="F659" s="1">
        <v>335.95549999999901</v>
      </c>
      <c r="G659" s="1">
        <v>66.350318648443505</v>
      </c>
      <c r="H659" s="1">
        <v>400</v>
      </c>
      <c r="I659" s="1">
        <v>50</v>
      </c>
      <c r="J659" s="1" t="s">
        <v>8</v>
      </c>
      <c r="K659" s="1">
        <f t="shared" si="28"/>
        <v>3</v>
      </c>
      <c r="L659">
        <f t="shared" si="29"/>
        <v>1</v>
      </c>
    </row>
    <row r="660" spans="1:12" x14ac:dyDescent="0.2">
      <c r="A660">
        <v>17</v>
      </c>
      <c r="B660" s="1" t="s">
        <v>679</v>
      </c>
      <c r="C660" s="1">
        <v>-72.768749999999997</v>
      </c>
      <c r="D660" s="1">
        <v>64.664918877529701</v>
      </c>
      <c r="E660" s="1">
        <v>0.1125</v>
      </c>
      <c r="F660" s="1">
        <v>327.51274999999998</v>
      </c>
      <c r="G660" s="1">
        <v>84.196908790866502</v>
      </c>
      <c r="H660" s="1">
        <v>400</v>
      </c>
      <c r="I660" s="1">
        <v>50</v>
      </c>
      <c r="J660" s="1" t="s">
        <v>10</v>
      </c>
      <c r="K660" s="1">
        <f t="shared" si="28"/>
        <v>3</v>
      </c>
      <c r="L660">
        <f t="shared" si="29"/>
        <v>1</v>
      </c>
    </row>
    <row r="661" spans="1:12" x14ac:dyDescent="0.2">
      <c r="A661">
        <v>17</v>
      </c>
      <c r="B661" s="1" t="s">
        <v>680</v>
      </c>
      <c r="C661" s="1">
        <v>-82.252499999999998</v>
      </c>
      <c r="D661" s="1">
        <v>84.621403372610104</v>
      </c>
      <c r="E661" s="1">
        <v>0.05</v>
      </c>
      <c r="F661" s="1">
        <v>298.253999999999</v>
      </c>
      <c r="G661" s="1">
        <v>89.645272694660207</v>
      </c>
      <c r="H661" s="1">
        <v>400</v>
      </c>
      <c r="I661" s="1">
        <v>50</v>
      </c>
      <c r="J661" s="1" t="s">
        <v>12</v>
      </c>
      <c r="K661" s="1">
        <f t="shared" si="28"/>
        <v>3</v>
      </c>
      <c r="L661">
        <f t="shared" si="29"/>
        <v>0</v>
      </c>
    </row>
    <row r="662" spans="1:12" x14ac:dyDescent="0.2">
      <c r="A662">
        <v>17</v>
      </c>
      <c r="B662" s="1" t="s">
        <v>681</v>
      </c>
      <c r="C662" s="1">
        <v>-91.437249999999906</v>
      </c>
      <c r="D662" s="1">
        <v>65.581424084396801</v>
      </c>
      <c r="E662" s="1">
        <v>3.7499999999999999E-2</v>
      </c>
      <c r="F662" s="1">
        <v>322.98124999999902</v>
      </c>
      <c r="G662" s="1">
        <v>57.492934008776203</v>
      </c>
      <c r="H662" s="1">
        <v>400</v>
      </c>
      <c r="I662" s="1">
        <v>50</v>
      </c>
      <c r="J662" s="1" t="s">
        <v>14</v>
      </c>
      <c r="K662" s="1">
        <f t="shared" si="28"/>
        <v>3</v>
      </c>
      <c r="L662">
        <f t="shared" si="29"/>
        <v>1</v>
      </c>
    </row>
    <row r="663" spans="1:12" x14ac:dyDescent="0.2">
      <c r="A663">
        <v>17</v>
      </c>
      <c r="B663" s="1" t="s">
        <v>690</v>
      </c>
      <c r="C663" s="1">
        <v>-73.333624999999998</v>
      </c>
      <c r="D663" s="1">
        <v>83.039215092083893</v>
      </c>
      <c r="E663" s="1">
        <v>0.125</v>
      </c>
      <c r="F663" s="1">
        <v>386.28937499999898</v>
      </c>
      <c r="G663" s="1">
        <v>91.7235823731246</v>
      </c>
      <c r="H663" s="1">
        <v>500</v>
      </c>
      <c r="I663" s="1">
        <v>100</v>
      </c>
      <c r="J663" s="1" t="s">
        <v>8</v>
      </c>
      <c r="K663" s="1">
        <f t="shared" si="28"/>
        <v>2.3219280948873622</v>
      </c>
      <c r="L663">
        <f t="shared" si="29"/>
        <v>1</v>
      </c>
    </row>
    <row r="664" spans="1:12" x14ac:dyDescent="0.2">
      <c r="A664">
        <v>17</v>
      </c>
      <c r="B664" s="1" t="s">
        <v>691</v>
      </c>
      <c r="C664" s="1">
        <v>-50.143544303797398</v>
      </c>
      <c r="D664" s="1">
        <v>104.803575115824</v>
      </c>
      <c r="E664" s="1">
        <v>0.215189873417721</v>
      </c>
      <c r="F664" s="1">
        <v>421.93645569620202</v>
      </c>
      <c r="G664" s="1">
        <v>96.084724362368505</v>
      </c>
      <c r="H664" s="1">
        <v>500</v>
      </c>
      <c r="I664" s="1">
        <v>100</v>
      </c>
      <c r="J664" s="1" t="s">
        <v>10</v>
      </c>
      <c r="K664" s="1">
        <f t="shared" si="28"/>
        <v>2.3219280948873622</v>
      </c>
      <c r="L664">
        <f t="shared" si="29"/>
        <v>0</v>
      </c>
    </row>
    <row r="665" spans="1:12" x14ac:dyDescent="0.2">
      <c r="A665">
        <v>17</v>
      </c>
      <c r="B665" s="1" t="s">
        <v>692</v>
      </c>
      <c r="C665" s="1">
        <v>-11.6925316455696</v>
      </c>
      <c r="D665" s="1">
        <v>156.07718014072199</v>
      </c>
      <c r="E665" s="1">
        <v>0.126582278481012</v>
      </c>
      <c r="F665" s="1">
        <v>418.55075949367</v>
      </c>
      <c r="G665" s="1">
        <v>107.890362127158</v>
      </c>
      <c r="H665" s="1">
        <v>500</v>
      </c>
      <c r="I665" s="1">
        <v>100</v>
      </c>
      <c r="J665" s="1" t="s">
        <v>12</v>
      </c>
      <c r="K665" s="1">
        <f t="shared" si="28"/>
        <v>2.3219280948873622</v>
      </c>
      <c r="L665">
        <f t="shared" si="29"/>
        <v>0</v>
      </c>
    </row>
    <row r="666" spans="1:12" x14ac:dyDescent="0.2">
      <c r="A666">
        <v>17</v>
      </c>
      <c r="B666" s="1" t="s">
        <v>693</v>
      </c>
      <c r="C666" s="1">
        <v>-76.543750000000003</v>
      </c>
      <c r="D666" s="1">
        <v>96.155857028771194</v>
      </c>
      <c r="E666" s="1">
        <v>0.17499999999999999</v>
      </c>
      <c r="F666" s="1">
        <v>360.70487500000002</v>
      </c>
      <c r="G666" s="1">
        <v>108.43956923090499</v>
      </c>
      <c r="H666" s="1">
        <v>500</v>
      </c>
      <c r="I666" s="1">
        <v>100</v>
      </c>
      <c r="J666" s="1" t="s">
        <v>14</v>
      </c>
      <c r="K666" s="1">
        <f t="shared" si="28"/>
        <v>2.3219280948873622</v>
      </c>
      <c r="L666">
        <f t="shared" si="29"/>
        <v>0</v>
      </c>
    </row>
    <row r="667" spans="1:12" x14ac:dyDescent="0.2">
      <c r="A667">
        <v>17</v>
      </c>
      <c r="B667" s="1" t="s">
        <v>686</v>
      </c>
      <c r="C667" s="1">
        <v>-81.197763157894698</v>
      </c>
      <c r="D667" s="1">
        <v>112.72149719783999</v>
      </c>
      <c r="E667" s="1">
        <v>6.5789473684210495E-2</v>
      </c>
      <c r="F667" s="1">
        <v>357.40631578947301</v>
      </c>
      <c r="G667" s="1">
        <v>103.650023330564</v>
      </c>
      <c r="H667" s="1">
        <v>500</v>
      </c>
      <c r="I667" s="1">
        <v>50</v>
      </c>
      <c r="J667" s="1" t="s">
        <v>8</v>
      </c>
      <c r="K667" s="1">
        <f t="shared" si="28"/>
        <v>3.3219280948873626</v>
      </c>
      <c r="L667">
        <f t="shared" si="29"/>
        <v>0</v>
      </c>
    </row>
    <row r="668" spans="1:12" x14ac:dyDescent="0.2">
      <c r="A668">
        <v>17</v>
      </c>
      <c r="B668" s="1" t="s">
        <v>687</v>
      </c>
      <c r="C668" s="1">
        <v>-82</v>
      </c>
      <c r="D668" s="1">
        <v>107.23474163021901</v>
      </c>
      <c r="E668" s="1">
        <v>0.16250000000000001</v>
      </c>
      <c r="F668" s="1">
        <v>386.32387499999999</v>
      </c>
      <c r="G668" s="1">
        <v>119.136678792613</v>
      </c>
      <c r="H668" s="1">
        <v>500</v>
      </c>
      <c r="I668" s="1">
        <v>50</v>
      </c>
      <c r="J668" s="1" t="s">
        <v>10</v>
      </c>
      <c r="K668" s="1">
        <f t="shared" si="28"/>
        <v>3.3219280948873626</v>
      </c>
      <c r="L668">
        <f t="shared" si="29"/>
        <v>0</v>
      </c>
    </row>
    <row r="669" spans="1:12" x14ac:dyDescent="0.2">
      <c r="A669">
        <v>17</v>
      </c>
      <c r="B669" s="1" t="s">
        <v>688</v>
      </c>
      <c r="C669" s="1">
        <v>-99.692874999999901</v>
      </c>
      <c r="D669" s="1">
        <v>102.71486854630299</v>
      </c>
      <c r="E669" s="1">
        <v>0.1</v>
      </c>
      <c r="F669" s="1">
        <v>357.56662499999999</v>
      </c>
      <c r="G669" s="1">
        <v>132.22788099473999</v>
      </c>
      <c r="H669" s="1">
        <v>500</v>
      </c>
      <c r="I669" s="1">
        <v>50</v>
      </c>
      <c r="J669" s="1" t="s">
        <v>12</v>
      </c>
      <c r="K669" s="1">
        <f t="shared" si="28"/>
        <v>3.3219280948873626</v>
      </c>
      <c r="L669">
        <f t="shared" si="29"/>
        <v>0</v>
      </c>
    </row>
    <row r="670" spans="1:12" x14ac:dyDescent="0.2">
      <c r="A670">
        <v>17</v>
      </c>
      <c r="B670" s="1" t="s">
        <v>689</v>
      </c>
      <c r="C670" s="1">
        <v>-109.527625</v>
      </c>
      <c r="D670" s="1">
        <v>84.013244867159898</v>
      </c>
      <c r="E670" s="1">
        <v>0.05</v>
      </c>
      <c r="F670" s="1">
        <v>338.62087499999899</v>
      </c>
      <c r="G670" s="1">
        <v>125.86596415625699</v>
      </c>
      <c r="H670" s="1">
        <v>500</v>
      </c>
      <c r="I670" s="1">
        <v>50</v>
      </c>
      <c r="J670" s="1" t="s">
        <v>14</v>
      </c>
      <c r="K670" s="1">
        <f t="shared" si="28"/>
        <v>3.3219280948873626</v>
      </c>
      <c r="L670">
        <f t="shared" si="29"/>
        <v>1</v>
      </c>
    </row>
    <row r="671" spans="1:12" x14ac:dyDescent="0.2">
      <c r="A671">
        <v>17</v>
      </c>
      <c r="B671" s="1" t="s">
        <v>698</v>
      </c>
      <c r="C671" s="1">
        <v>-102.28475</v>
      </c>
      <c r="D671" s="1">
        <v>139.57376158303299</v>
      </c>
      <c r="E671" s="1">
        <v>8.7499999999999994E-2</v>
      </c>
      <c r="F671" s="1">
        <v>506.56650000000002</v>
      </c>
      <c r="G671" s="1">
        <v>107.527372830131</v>
      </c>
      <c r="H671" s="1">
        <v>600</v>
      </c>
      <c r="I671" s="1">
        <v>100</v>
      </c>
      <c r="J671" s="1" t="s">
        <v>8</v>
      </c>
      <c r="K671" s="1">
        <f t="shared" si="28"/>
        <v>2.5849625007211561</v>
      </c>
      <c r="L671">
        <f t="shared" si="29"/>
        <v>0</v>
      </c>
    </row>
    <row r="672" spans="1:12" x14ac:dyDescent="0.2">
      <c r="A672">
        <v>17</v>
      </c>
      <c r="B672" s="1" t="s">
        <v>699</v>
      </c>
      <c r="C672" s="1">
        <v>-82.824749999999895</v>
      </c>
      <c r="D672" s="1">
        <v>135.91596426629701</v>
      </c>
      <c r="E672" s="1">
        <v>0.125</v>
      </c>
      <c r="F672" s="1">
        <v>532.21187499999996</v>
      </c>
      <c r="G672" s="1">
        <v>90.018237820090505</v>
      </c>
      <c r="H672" s="1">
        <v>600</v>
      </c>
      <c r="I672" s="1">
        <v>100</v>
      </c>
      <c r="J672" s="1" t="s">
        <v>10</v>
      </c>
      <c r="K672" s="1">
        <f t="shared" si="28"/>
        <v>2.5849625007211561</v>
      </c>
      <c r="L672">
        <f t="shared" si="29"/>
        <v>0</v>
      </c>
    </row>
    <row r="673" spans="1:12" x14ac:dyDescent="0.2">
      <c r="A673">
        <v>17</v>
      </c>
      <c r="B673" s="1" t="s">
        <v>700</v>
      </c>
      <c r="C673" s="1">
        <v>-88.695499999999996</v>
      </c>
      <c r="D673" s="1">
        <v>126.535222210062</v>
      </c>
      <c r="E673" s="1">
        <v>0.16250000000000001</v>
      </c>
      <c r="F673" s="1">
        <v>487.12425000000002</v>
      </c>
      <c r="G673" s="1">
        <v>117.843839219271</v>
      </c>
      <c r="H673" s="1">
        <v>600</v>
      </c>
      <c r="I673" s="1">
        <v>100</v>
      </c>
      <c r="J673" s="1" t="s">
        <v>12</v>
      </c>
      <c r="K673" s="1">
        <f t="shared" si="28"/>
        <v>2.5849625007211561</v>
      </c>
      <c r="L673">
        <f t="shared" si="29"/>
        <v>0</v>
      </c>
    </row>
    <row r="674" spans="1:12" x14ac:dyDescent="0.2">
      <c r="A674">
        <v>17</v>
      </c>
      <c r="B674" s="1" t="s">
        <v>701</v>
      </c>
      <c r="C674" s="1">
        <v>-111.95650000000001</v>
      </c>
      <c r="D674" s="1">
        <v>104.600362213761</v>
      </c>
      <c r="E674" s="1">
        <v>0.125</v>
      </c>
      <c r="F674" s="1">
        <v>487.87225000000001</v>
      </c>
      <c r="G674" s="1">
        <v>101.137404479932</v>
      </c>
      <c r="H674" s="1">
        <v>600</v>
      </c>
      <c r="I674" s="1">
        <v>100</v>
      </c>
      <c r="J674" s="1" t="s">
        <v>14</v>
      </c>
      <c r="K674" s="1">
        <f t="shared" si="28"/>
        <v>2.5849625007211561</v>
      </c>
      <c r="L674">
        <f t="shared" si="29"/>
        <v>1</v>
      </c>
    </row>
    <row r="675" spans="1:12" x14ac:dyDescent="0.2">
      <c r="A675">
        <v>17</v>
      </c>
      <c r="B675" s="1" t="s">
        <v>694</v>
      </c>
      <c r="C675" s="1">
        <v>-98.381749999999997</v>
      </c>
      <c r="D675" s="1">
        <v>172.83733772520699</v>
      </c>
      <c r="E675" s="1">
        <v>2.5000000000000001E-2</v>
      </c>
      <c r="F675" s="1">
        <v>511.12349999999998</v>
      </c>
      <c r="G675" s="1">
        <v>106.94512503031601</v>
      </c>
      <c r="H675" s="1">
        <v>600</v>
      </c>
      <c r="I675" s="1">
        <v>50</v>
      </c>
      <c r="J675" s="1" t="s">
        <v>8</v>
      </c>
      <c r="K675" s="1">
        <f t="shared" si="28"/>
        <v>3.5849625007211565</v>
      </c>
      <c r="L675">
        <f t="shared" si="29"/>
        <v>0</v>
      </c>
    </row>
    <row r="676" spans="1:12" x14ac:dyDescent="0.2">
      <c r="A676">
        <v>17</v>
      </c>
      <c r="B676" s="1" t="s">
        <v>695</v>
      </c>
      <c r="C676" s="1">
        <v>-74.876933333333298</v>
      </c>
      <c r="D676" s="1">
        <v>144.735559905858</v>
      </c>
      <c r="E676" s="1">
        <v>0.08</v>
      </c>
      <c r="F676" s="1">
        <v>471.26293333333302</v>
      </c>
      <c r="G676" s="1">
        <v>137.23254625414299</v>
      </c>
      <c r="H676" s="1">
        <v>600</v>
      </c>
      <c r="I676" s="1">
        <v>50</v>
      </c>
      <c r="J676" s="1" t="s">
        <v>10</v>
      </c>
      <c r="K676" s="1">
        <f t="shared" si="28"/>
        <v>3.5849625007211565</v>
      </c>
      <c r="L676">
        <f t="shared" si="29"/>
        <v>0</v>
      </c>
    </row>
    <row r="677" spans="1:12" x14ac:dyDescent="0.2">
      <c r="A677">
        <v>17</v>
      </c>
      <c r="B677" s="1" t="s">
        <v>696</v>
      </c>
      <c r="C677" s="1">
        <v>-106.82410256410201</v>
      </c>
      <c r="D677" s="1">
        <v>140.299604523044</v>
      </c>
      <c r="E677" s="1">
        <v>0.10256410256410201</v>
      </c>
      <c r="F677" s="1">
        <v>476.70935897435902</v>
      </c>
      <c r="G677" s="1">
        <v>110.081681227608</v>
      </c>
      <c r="H677" s="1">
        <v>600</v>
      </c>
      <c r="I677" s="1">
        <v>50</v>
      </c>
      <c r="J677" s="1" t="s">
        <v>12</v>
      </c>
      <c r="K677" s="1">
        <f t="shared" si="28"/>
        <v>3.5849625007211565</v>
      </c>
      <c r="L677">
        <f t="shared" si="29"/>
        <v>0</v>
      </c>
    </row>
    <row r="678" spans="1:12" x14ac:dyDescent="0.2">
      <c r="A678">
        <v>17</v>
      </c>
      <c r="B678" s="1" t="s">
        <v>697</v>
      </c>
      <c r="C678" s="1">
        <v>-118.018125</v>
      </c>
      <c r="D678" s="1">
        <v>122.540667770884</v>
      </c>
      <c r="E678" s="1">
        <v>7.4999999999999997E-2</v>
      </c>
      <c r="F678" s="1">
        <v>435.78112499999997</v>
      </c>
      <c r="G678" s="1">
        <v>153.518725437597</v>
      </c>
      <c r="H678" s="1">
        <v>600</v>
      </c>
      <c r="I678" s="1">
        <v>50</v>
      </c>
      <c r="J678" s="1" t="s">
        <v>14</v>
      </c>
      <c r="K678" s="1">
        <f t="shared" si="28"/>
        <v>3.5849625007211565</v>
      </c>
      <c r="L678">
        <f t="shared" si="29"/>
        <v>0</v>
      </c>
    </row>
    <row r="679" spans="1:12" x14ac:dyDescent="0.2">
      <c r="A679">
        <v>18</v>
      </c>
      <c r="B679" s="14" t="s">
        <v>706</v>
      </c>
      <c r="C679" s="1">
        <v>0.42637499999999801</v>
      </c>
      <c r="D679" s="1">
        <v>51.419400624758097</v>
      </c>
      <c r="E679" s="1">
        <v>0.38750000000000001</v>
      </c>
      <c r="F679" s="1">
        <v>192.489375</v>
      </c>
      <c r="G679" s="1">
        <v>15.557322981778499</v>
      </c>
      <c r="H679" s="1">
        <v>200</v>
      </c>
      <c r="I679" s="1">
        <v>100</v>
      </c>
      <c r="J679" s="1" t="s">
        <v>8</v>
      </c>
      <c r="K679" s="1">
        <f t="shared" si="28"/>
        <v>1</v>
      </c>
      <c r="L679">
        <f t="shared" si="29"/>
        <v>0</v>
      </c>
    </row>
    <row r="680" spans="1:12" x14ac:dyDescent="0.2">
      <c r="A680">
        <v>18</v>
      </c>
      <c r="B680" s="1" t="s">
        <v>707</v>
      </c>
      <c r="C680" s="1">
        <v>-7.9959493670885999</v>
      </c>
      <c r="D680" s="1">
        <v>42.1894056387303</v>
      </c>
      <c r="E680" s="1">
        <v>0.392405063291139</v>
      </c>
      <c r="F680" s="1">
        <v>188.34164556962</v>
      </c>
      <c r="G680" s="1">
        <v>22.012380085736599</v>
      </c>
      <c r="H680" s="1">
        <v>200</v>
      </c>
      <c r="I680" s="1">
        <v>100</v>
      </c>
      <c r="J680" s="1" t="s">
        <v>10</v>
      </c>
      <c r="K680" s="1">
        <f t="shared" si="28"/>
        <v>1</v>
      </c>
      <c r="L680">
        <f t="shared" si="29"/>
        <v>0</v>
      </c>
    </row>
    <row r="681" spans="1:12" x14ac:dyDescent="0.2">
      <c r="A681">
        <v>18</v>
      </c>
      <c r="B681" s="1" t="s">
        <v>708</v>
      </c>
      <c r="C681" s="1">
        <v>-9.1680769230769208</v>
      </c>
      <c r="D681" s="1">
        <v>40.670001073609697</v>
      </c>
      <c r="E681" s="1">
        <v>0.38461538461538403</v>
      </c>
      <c r="F681" s="1">
        <v>148.22461538461499</v>
      </c>
      <c r="G681" s="1">
        <v>50.059995766421302</v>
      </c>
      <c r="H681" s="1">
        <v>200</v>
      </c>
      <c r="I681" s="1">
        <v>100</v>
      </c>
      <c r="J681" s="1" t="s">
        <v>12</v>
      </c>
      <c r="K681" s="1">
        <f t="shared" si="28"/>
        <v>1</v>
      </c>
      <c r="L681">
        <f t="shared" si="29"/>
        <v>0</v>
      </c>
    </row>
    <row r="682" spans="1:12" x14ac:dyDescent="0.2">
      <c r="A682">
        <v>18</v>
      </c>
      <c r="B682" s="1" t="s">
        <v>709</v>
      </c>
      <c r="C682" s="1">
        <v>-16.691624999999998</v>
      </c>
      <c r="D682" s="1">
        <v>37.016668523914603</v>
      </c>
      <c r="E682" s="1">
        <v>0.25</v>
      </c>
      <c r="F682" s="1">
        <v>152.20549999999901</v>
      </c>
      <c r="G682" s="1">
        <v>47.5505750201824</v>
      </c>
      <c r="H682" s="1">
        <v>200</v>
      </c>
      <c r="I682" s="1">
        <v>100</v>
      </c>
      <c r="J682" s="1" t="s">
        <v>14</v>
      </c>
      <c r="K682" s="1">
        <f t="shared" si="28"/>
        <v>1</v>
      </c>
      <c r="L682">
        <f t="shared" si="29"/>
        <v>0</v>
      </c>
    </row>
    <row r="683" spans="1:12" x14ac:dyDescent="0.2">
      <c r="A683">
        <v>18</v>
      </c>
      <c r="B683" s="1" t="s">
        <v>702</v>
      </c>
      <c r="C683" s="1">
        <v>-38.680769230769201</v>
      </c>
      <c r="D683" s="1">
        <v>36.370043490637201</v>
      </c>
      <c r="E683" s="1">
        <v>0.19230769230769201</v>
      </c>
      <c r="F683" s="1">
        <v>186.59923076922999</v>
      </c>
      <c r="G683" s="1">
        <v>19.794942359047798</v>
      </c>
      <c r="H683" s="1">
        <v>200</v>
      </c>
      <c r="I683" s="1">
        <v>50</v>
      </c>
      <c r="J683" s="1" t="s">
        <v>8</v>
      </c>
      <c r="K683" s="1">
        <f t="shared" si="28"/>
        <v>2</v>
      </c>
      <c r="L683">
        <f t="shared" si="29"/>
        <v>0</v>
      </c>
    </row>
    <row r="684" spans="1:12" x14ac:dyDescent="0.2">
      <c r="A684">
        <v>18</v>
      </c>
      <c r="B684" s="1" t="s">
        <v>703</v>
      </c>
      <c r="C684" s="1">
        <v>-23.4494871794871</v>
      </c>
      <c r="D684" s="1">
        <v>46.193043512717203</v>
      </c>
      <c r="E684" s="1">
        <v>0.269230769230769</v>
      </c>
      <c r="F684" s="1">
        <v>191.14410256410201</v>
      </c>
      <c r="G684" s="1">
        <v>15.0485504401073</v>
      </c>
      <c r="H684" s="1">
        <v>200</v>
      </c>
      <c r="I684" s="1">
        <v>50</v>
      </c>
      <c r="J684" s="1" t="s">
        <v>10</v>
      </c>
      <c r="K684" s="1">
        <f t="shared" si="28"/>
        <v>2</v>
      </c>
      <c r="L684">
        <f t="shared" si="29"/>
        <v>0</v>
      </c>
    </row>
    <row r="685" spans="1:12" x14ac:dyDescent="0.2">
      <c r="A685">
        <v>18</v>
      </c>
      <c r="B685" s="1" t="s">
        <v>704</v>
      </c>
      <c r="C685" s="1">
        <v>-29.8746153846153</v>
      </c>
      <c r="D685" s="1">
        <v>46.899426017271303</v>
      </c>
      <c r="E685" s="1">
        <v>0.19230769230769201</v>
      </c>
      <c r="F685" s="1">
        <v>144.81179487179401</v>
      </c>
      <c r="G685" s="1">
        <v>51.951832764087001</v>
      </c>
      <c r="H685" s="1">
        <v>200</v>
      </c>
      <c r="I685" s="1">
        <v>50</v>
      </c>
      <c r="J685" s="1" t="s">
        <v>12</v>
      </c>
      <c r="K685" s="1">
        <f t="shared" si="28"/>
        <v>2</v>
      </c>
      <c r="L685">
        <f t="shared" si="29"/>
        <v>0</v>
      </c>
    </row>
    <row r="686" spans="1:12" x14ac:dyDescent="0.2">
      <c r="A686">
        <v>18</v>
      </c>
      <c r="B686" s="1" t="s">
        <v>705</v>
      </c>
      <c r="C686" s="1">
        <v>-18.339367088607599</v>
      </c>
      <c r="D686" s="1">
        <v>48.366468464746497</v>
      </c>
      <c r="E686" s="1">
        <v>0.316455696202531</v>
      </c>
      <c r="F686" s="1">
        <v>136.445696202531</v>
      </c>
      <c r="G686" s="1">
        <v>57.488890036944099</v>
      </c>
      <c r="H686" s="1">
        <v>200</v>
      </c>
      <c r="I686" s="1">
        <v>50</v>
      </c>
      <c r="J686" s="1" t="s">
        <v>14</v>
      </c>
      <c r="K686" s="1">
        <f t="shared" si="28"/>
        <v>2</v>
      </c>
      <c r="L686">
        <f t="shared" si="29"/>
        <v>0</v>
      </c>
    </row>
    <row r="687" spans="1:12" x14ac:dyDescent="0.2">
      <c r="A687">
        <v>18</v>
      </c>
      <c r="B687" s="1" t="s">
        <v>714</v>
      </c>
      <c r="C687" s="1">
        <v>-24.3058974358974</v>
      </c>
      <c r="D687" s="1">
        <v>70.615571055374602</v>
      </c>
      <c r="E687" s="1">
        <v>0.243589743589743</v>
      </c>
      <c r="F687" s="1">
        <v>271.207435897435</v>
      </c>
      <c r="G687" s="1">
        <v>43.440110273857101</v>
      </c>
      <c r="H687" s="1">
        <v>300</v>
      </c>
      <c r="I687" s="1">
        <v>100</v>
      </c>
      <c r="J687" s="1" t="s">
        <v>8</v>
      </c>
      <c r="K687" s="1">
        <f t="shared" si="28"/>
        <v>1.5849625007211563</v>
      </c>
      <c r="L687">
        <f t="shared" si="29"/>
        <v>0</v>
      </c>
    </row>
    <row r="688" spans="1:12" x14ac:dyDescent="0.2">
      <c r="A688">
        <v>18</v>
      </c>
      <c r="B688" s="1" t="s">
        <v>715</v>
      </c>
      <c r="C688" s="1">
        <v>-13.28</v>
      </c>
      <c r="D688" s="1">
        <v>69.853307545169201</v>
      </c>
      <c r="E688" s="1">
        <v>0.33750000000000002</v>
      </c>
      <c r="F688" s="1">
        <v>280.936375</v>
      </c>
      <c r="G688" s="1">
        <v>28.209146178312</v>
      </c>
      <c r="H688" s="1">
        <v>300</v>
      </c>
      <c r="I688" s="1">
        <v>100</v>
      </c>
      <c r="J688" s="1" t="s">
        <v>10</v>
      </c>
      <c r="K688" s="1">
        <f t="shared" si="28"/>
        <v>1.5849625007211563</v>
      </c>
      <c r="L688">
        <f t="shared" si="29"/>
        <v>0</v>
      </c>
    </row>
    <row r="689" spans="1:12" x14ac:dyDescent="0.2">
      <c r="A689">
        <v>18</v>
      </c>
      <c r="B689" s="1" t="s">
        <v>716</v>
      </c>
      <c r="C689" s="1">
        <v>-20.9689743589743</v>
      </c>
      <c r="D689" s="1">
        <v>64.381992099036196</v>
      </c>
      <c r="E689" s="1">
        <v>0.29487179487179399</v>
      </c>
      <c r="F689" s="1">
        <v>172.799871794871</v>
      </c>
      <c r="G689" s="1">
        <v>76.400704193519104</v>
      </c>
      <c r="H689" s="1">
        <v>300</v>
      </c>
      <c r="I689" s="1">
        <v>100</v>
      </c>
      <c r="J689" s="1" t="s">
        <v>12</v>
      </c>
      <c r="K689" s="1">
        <f t="shared" si="28"/>
        <v>1.5849625007211563</v>
      </c>
      <c r="L689">
        <f t="shared" si="29"/>
        <v>0</v>
      </c>
    </row>
    <row r="690" spans="1:12" x14ac:dyDescent="0.2">
      <c r="A690">
        <v>18</v>
      </c>
      <c r="B690" s="1" t="s">
        <v>717</v>
      </c>
      <c r="C690" s="1">
        <v>-2.905875</v>
      </c>
      <c r="D690" s="1">
        <v>31.871763274635001</v>
      </c>
      <c r="E690" s="1">
        <v>0.51249999999999996</v>
      </c>
      <c r="F690" s="1">
        <v>126.59312499999901</v>
      </c>
      <c r="G690" s="1">
        <v>42.0938429165641</v>
      </c>
      <c r="H690" s="1">
        <v>300</v>
      </c>
      <c r="I690" s="1">
        <v>100</v>
      </c>
      <c r="J690" s="1" t="s">
        <v>14</v>
      </c>
      <c r="K690" s="1">
        <f t="shared" si="28"/>
        <v>1.5849625007211563</v>
      </c>
      <c r="L690">
        <f t="shared" si="29"/>
        <v>1</v>
      </c>
    </row>
    <row r="691" spans="1:12" x14ac:dyDescent="0.2">
      <c r="A691">
        <v>18</v>
      </c>
      <c r="B691" s="1" t="s">
        <v>710</v>
      </c>
      <c r="C691" s="1">
        <v>-17.7775</v>
      </c>
      <c r="D691" s="1">
        <v>40.233184297915003</v>
      </c>
      <c r="E691" s="1">
        <v>0.2</v>
      </c>
      <c r="F691" s="1">
        <v>206.563875</v>
      </c>
      <c r="G691" s="1">
        <v>37.318427803624999</v>
      </c>
      <c r="H691" s="1">
        <v>300</v>
      </c>
      <c r="I691" s="1">
        <v>50</v>
      </c>
      <c r="J691" s="1" t="s">
        <v>8</v>
      </c>
      <c r="K691" s="1">
        <f t="shared" si="28"/>
        <v>2.5849625007211561</v>
      </c>
      <c r="L691">
        <f t="shared" si="29"/>
        <v>1</v>
      </c>
    </row>
    <row r="692" spans="1:12" x14ac:dyDescent="0.2">
      <c r="A692">
        <v>18</v>
      </c>
      <c r="B692" s="1" t="s">
        <v>711</v>
      </c>
      <c r="C692" s="1">
        <v>-13.682</v>
      </c>
      <c r="D692" s="1">
        <v>73.730200542247204</v>
      </c>
      <c r="E692" s="1">
        <v>0.146666666666666</v>
      </c>
      <c r="F692" s="1">
        <v>263.68293333333298</v>
      </c>
      <c r="G692" s="1">
        <v>39.848073973475202</v>
      </c>
      <c r="H692" s="1">
        <v>300</v>
      </c>
      <c r="I692" s="1">
        <v>50</v>
      </c>
      <c r="J692" s="1" t="s">
        <v>10</v>
      </c>
      <c r="K692" s="1">
        <f t="shared" si="28"/>
        <v>2.5849625007211561</v>
      </c>
      <c r="L692">
        <f t="shared" si="29"/>
        <v>0</v>
      </c>
    </row>
    <row r="693" spans="1:12" x14ac:dyDescent="0.2">
      <c r="A693">
        <v>18</v>
      </c>
      <c r="B693" s="1" t="s">
        <v>712</v>
      </c>
      <c r="C693" s="1">
        <v>-51.591772151898702</v>
      </c>
      <c r="D693" s="1">
        <v>62.3222704725965</v>
      </c>
      <c r="E693" s="1">
        <v>0.164556962025316</v>
      </c>
      <c r="F693" s="1">
        <v>191.02696202531601</v>
      </c>
      <c r="G693" s="1">
        <v>83.9793518527391</v>
      </c>
      <c r="H693" s="1">
        <v>300</v>
      </c>
      <c r="I693" s="1">
        <v>50</v>
      </c>
      <c r="J693" s="1" t="s">
        <v>12</v>
      </c>
      <c r="K693" s="1">
        <f t="shared" si="28"/>
        <v>2.5849625007211561</v>
      </c>
      <c r="L693">
        <f t="shared" si="29"/>
        <v>0</v>
      </c>
    </row>
    <row r="694" spans="1:12" x14ac:dyDescent="0.2">
      <c r="A694">
        <v>18</v>
      </c>
      <c r="B694" s="1" t="s">
        <v>713</v>
      </c>
      <c r="C694" s="1">
        <v>-2.2072499999999899</v>
      </c>
      <c r="D694" s="1">
        <v>35.527843235095098</v>
      </c>
      <c r="E694" s="1">
        <v>0.3125</v>
      </c>
      <c r="F694" s="1">
        <v>93.173874999999995</v>
      </c>
      <c r="G694" s="1">
        <v>23.123587334891901</v>
      </c>
      <c r="H694" s="1">
        <v>300</v>
      </c>
      <c r="I694" s="1">
        <v>50</v>
      </c>
      <c r="J694" s="1" t="s">
        <v>14</v>
      </c>
      <c r="K694" s="1">
        <f t="shared" si="28"/>
        <v>2.5849625007211561</v>
      </c>
      <c r="L694">
        <f t="shared" si="29"/>
        <v>1</v>
      </c>
    </row>
    <row r="695" spans="1:12" x14ac:dyDescent="0.2">
      <c r="A695">
        <v>18</v>
      </c>
      <c r="B695" s="1" t="s">
        <v>722</v>
      </c>
      <c r="C695" s="1">
        <v>-4.3926249999999998</v>
      </c>
      <c r="D695" s="1">
        <v>36.310735042950697</v>
      </c>
      <c r="E695" s="1">
        <v>0.3</v>
      </c>
      <c r="F695" s="1">
        <v>261.12937499999902</v>
      </c>
      <c r="G695" s="1">
        <v>35.864720420761302</v>
      </c>
      <c r="H695" s="1">
        <v>400</v>
      </c>
      <c r="I695" s="1">
        <v>100</v>
      </c>
      <c r="J695" s="1" t="s">
        <v>8</v>
      </c>
      <c r="K695" s="1">
        <f t="shared" si="28"/>
        <v>2</v>
      </c>
      <c r="L695">
        <f t="shared" si="29"/>
        <v>1</v>
      </c>
    </row>
    <row r="696" spans="1:12" x14ac:dyDescent="0.2">
      <c r="A696">
        <v>18</v>
      </c>
      <c r="B696" s="1" t="s">
        <v>723</v>
      </c>
      <c r="C696" s="1">
        <v>43.342784810126503</v>
      </c>
      <c r="D696" s="1">
        <v>39.740654372648997</v>
      </c>
      <c r="E696" s="1">
        <v>0.860759493670886</v>
      </c>
      <c r="F696" s="1">
        <v>347.07632911392301</v>
      </c>
      <c r="G696" s="1">
        <v>24.8610440108496</v>
      </c>
      <c r="H696" s="1">
        <v>400</v>
      </c>
      <c r="I696" s="1">
        <v>100</v>
      </c>
      <c r="J696" s="1" t="s">
        <v>10</v>
      </c>
      <c r="K696" s="1">
        <f t="shared" si="28"/>
        <v>2</v>
      </c>
      <c r="L696">
        <f t="shared" si="29"/>
        <v>1</v>
      </c>
    </row>
    <row r="697" spans="1:12" x14ac:dyDescent="0.2">
      <c r="A697">
        <v>18</v>
      </c>
      <c r="B697" s="1" t="s">
        <v>724</v>
      </c>
      <c r="C697" s="1">
        <v>-14.7568749999999</v>
      </c>
      <c r="D697" s="1">
        <v>20.127733640039398</v>
      </c>
      <c r="E697" s="1">
        <v>0.21249999999999999</v>
      </c>
      <c r="F697" s="1">
        <v>136.935</v>
      </c>
      <c r="G697" s="1">
        <v>12.314461924907601</v>
      </c>
      <c r="H697" s="1">
        <v>400</v>
      </c>
      <c r="I697" s="1">
        <v>100</v>
      </c>
      <c r="J697" s="1" t="s">
        <v>12</v>
      </c>
      <c r="K697" s="1">
        <f t="shared" si="28"/>
        <v>2</v>
      </c>
      <c r="L697">
        <f t="shared" si="29"/>
        <v>1</v>
      </c>
    </row>
    <row r="698" spans="1:12" x14ac:dyDescent="0.2">
      <c r="A698">
        <v>18</v>
      </c>
      <c r="B698" s="1" t="s">
        <v>725</v>
      </c>
      <c r="C698" s="1">
        <v>9.1769620253164508</v>
      </c>
      <c r="D698" s="1">
        <v>38.085705692719898</v>
      </c>
      <c r="E698" s="1">
        <v>0.683544303797468</v>
      </c>
      <c r="F698" s="1">
        <v>117.933417721518</v>
      </c>
      <c r="G698" s="1">
        <v>52.689226600051597</v>
      </c>
      <c r="H698" s="1">
        <v>400</v>
      </c>
      <c r="I698" s="1">
        <v>100</v>
      </c>
      <c r="J698" s="1" t="s">
        <v>14</v>
      </c>
      <c r="K698" s="1">
        <f t="shared" si="28"/>
        <v>2</v>
      </c>
      <c r="L698">
        <f t="shared" si="29"/>
        <v>1</v>
      </c>
    </row>
    <row r="699" spans="1:12" x14ac:dyDescent="0.2">
      <c r="A699">
        <v>18</v>
      </c>
      <c r="B699" s="1" t="s">
        <v>718</v>
      </c>
      <c r="C699" s="1">
        <v>-48.815072463767997</v>
      </c>
      <c r="D699" s="1">
        <v>110.66658805597601</v>
      </c>
      <c r="E699" s="1">
        <v>8.6956521739130405E-2</v>
      </c>
      <c r="F699" s="1">
        <v>370.392173913043</v>
      </c>
      <c r="G699" s="1">
        <v>44.253945860901503</v>
      </c>
      <c r="H699" s="1">
        <v>400</v>
      </c>
      <c r="I699" s="1">
        <v>50</v>
      </c>
      <c r="J699" s="1" t="s">
        <v>8</v>
      </c>
      <c r="K699" s="1">
        <f t="shared" si="28"/>
        <v>3</v>
      </c>
      <c r="L699">
        <f t="shared" si="29"/>
        <v>0</v>
      </c>
    </row>
    <row r="700" spans="1:12" x14ac:dyDescent="0.2">
      <c r="A700">
        <v>18</v>
      </c>
      <c r="B700" s="1" t="s">
        <v>719</v>
      </c>
      <c r="C700" s="1">
        <v>32.359605263157903</v>
      </c>
      <c r="D700" s="1">
        <v>84.530529558708906</v>
      </c>
      <c r="E700" s="1">
        <v>0.355263157894736</v>
      </c>
      <c r="F700" s="1">
        <v>323.39381578947302</v>
      </c>
      <c r="G700" s="1">
        <v>53.139992224290403</v>
      </c>
      <c r="H700" s="1">
        <v>400</v>
      </c>
      <c r="I700" s="1">
        <v>50</v>
      </c>
      <c r="J700" s="1" t="s">
        <v>10</v>
      </c>
      <c r="K700" s="1">
        <f t="shared" si="28"/>
        <v>3</v>
      </c>
      <c r="L700">
        <f t="shared" si="29"/>
        <v>0</v>
      </c>
    </row>
    <row r="701" spans="1:12" x14ac:dyDescent="0.2">
      <c r="A701">
        <v>18</v>
      </c>
      <c r="B701" s="1" t="s">
        <v>720</v>
      </c>
      <c r="C701" s="1">
        <v>-22.5858666666666</v>
      </c>
      <c r="D701" s="1">
        <v>100.18407870972</v>
      </c>
      <c r="E701" s="1">
        <v>0.16</v>
      </c>
      <c r="F701" s="1">
        <v>189.62053333333299</v>
      </c>
      <c r="G701" s="1">
        <v>103.307368448313</v>
      </c>
      <c r="H701" s="1">
        <v>400</v>
      </c>
      <c r="I701" s="1">
        <v>50</v>
      </c>
      <c r="J701" s="1" t="s">
        <v>12</v>
      </c>
      <c r="K701" s="1">
        <f t="shared" si="28"/>
        <v>3</v>
      </c>
      <c r="L701">
        <f t="shared" si="29"/>
        <v>0</v>
      </c>
    </row>
    <row r="702" spans="1:12" x14ac:dyDescent="0.2">
      <c r="A702">
        <v>18</v>
      </c>
      <c r="B702" s="1" t="s">
        <v>721</v>
      </c>
      <c r="C702" s="1">
        <v>0.29124999999999801</v>
      </c>
      <c r="D702" s="1">
        <v>46.172862223794397</v>
      </c>
      <c r="E702" s="1">
        <v>0.55000000000000004</v>
      </c>
      <c r="F702" s="1">
        <v>108.412374999999</v>
      </c>
      <c r="G702" s="1">
        <v>51.741658536515502</v>
      </c>
      <c r="H702" s="1">
        <v>400</v>
      </c>
      <c r="I702" s="1">
        <v>50</v>
      </c>
      <c r="J702" s="1" t="s">
        <v>14</v>
      </c>
      <c r="K702" s="1">
        <f t="shared" si="28"/>
        <v>3</v>
      </c>
      <c r="L702">
        <f t="shared" si="29"/>
        <v>1</v>
      </c>
    </row>
    <row r="703" spans="1:12" x14ac:dyDescent="0.2">
      <c r="A703">
        <v>18</v>
      </c>
      <c r="B703" s="1" t="s">
        <v>730</v>
      </c>
      <c r="C703" s="1">
        <v>-8.3787499999999895</v>
      </c>
      <c r="D703" s="1">
        <v>27.550829950066799</v>
      </c>
      <c r="E703" s="1">
        <v>0.36249999999999999</v>
      </c>
      <c r="F703" s="1">
        <v>313.75862499999999</v>
      </c>
      <c r="G703" s="1">
        <v>27.929381918677901</v>
      </c>
      <c r="H703" s="1">
        <v>500</v>
      </c>
      <c r="I703" s="1">
        <v>100</v>
      </c>
      <c r="J703" s="1" t="s">
        <v>8</v>
      </c>
      <c r="K703" s="1">
        <f t="shared" si="28"/>
        <v>2.3219280948873622</v>
      </c>
      <c r="L703">
        <f t="shared" si="29"/>
        <v>1</v>
      </c>
    </row>
    <row r="704" spans="1:12" x14ac:dyDescent="0.2">
      <c r="A704">
        <v>18</v>
      </c>
      <c r="B704" s="1" t="s">
        <v>731</v>
      </c>
      <c r="C704" s="1">
        <v>48.188481012658201</v>
      </c>
      <c r="D704" s="1">
        <v>75.432872481811501</v>
      </c>
      <c r="E704" s="1">
        <v>0.683544303797468</v>
      </c>
      <c r="F704" s="1">
        <v>368.38924050632897</v>
      </c>
      <c r="G704" s="1">
        <v>58.661726676244001</v>
      </c>
      <c r="H704" s="1">
        <v>500</v>
      </c>
      <c r="I704" s="1">
        <v>100</v>
      </c>
      <c r="J704" s="1" t="s">
        <v>10</v>
      </c>
      <c r="K704" s="1">
        <f t="shared" ref="K704:K767" si="30">LOG(H704/I704,2)</f>
        <v>2.3219280948873622</v>
      </c>
      <c r="L704">
        <f t="shared" si="29"/>
        <v>1</v>
      </c>
    </row>
    <row r="705" spans="1:12" x14ac:dyDescent="0.2">
      <c r="A705">
        <v>18</v>
      </c>
      <c r="B705" s="1" t="s">
        <v>732</v>
      </c>
      <c r="C705" s="1">
        <v>-21.911249999999999</v>
      </c>
      <c r="D705" s="1">
        <v>100.747675387263</v>
      </c>
      <c r="E705" s="1">
        <v>0.25</v>
      </c>
      <c r="F705" s="1">
        <v>234.58512500000001</v>
      </c>
      <c r="G705" s="1">
        <v>128.742095271843</v>
      </c>
      <c r="H705" s="1">
        <v>500</v>
      </c>
      <c r="I705" s="1">
        <v>100</v>
      </c>
      <c r="J705" s="1" t="s">
        <v>12</v>
      </c>
      <c r="K705" s="1">
        <f t="shared" si="30"/>
        <v>2.3219280948873622</v>
      </c>
      <c r="L705">
        <f t="shared" si="29"/>
        <v>0</v>
      </c>
    </row>
    <row r="706" spans="1:12" x14ac:dyDescent="0.2">
      <c r="A706">
        <v>18</v>
      </c>
      <c r="B706" s="1" t="s">
        <v>733</v>
      </c>
      <c r="C706" s="1">
        <v>12.125</v>
      </c>
      <c r="D706" s="1">
        <v>29.854275721345999</v>
      </c>
      <c r="E706" s="1">
        <v>0.66666666666666596</v>
      </c>
      <c r="F706" s="1">
        <v>136.77538461538401</v>
      </c>
      <c r="G706" s="1">
        <v>57.720692567683997</v>
      </c>
      <c r="H706" s="1">
        <v>500</v>
      </c>
      <c r="I706" s="1">
        <v>100</v>
      </c>
      <c r="J706" s="1" t="s">
        <v>14</v>
      </c>
      <c r="K706" s="1">
        <f t="shared" si="30"/>
        <v>2.3219280948873622</v>
      </c>
      <c r="L706">
        <f t="shared" ref="L706:L769" si="31">IF(D706&lt;H706*0.176,1,0)</f>
        <v>1</v>
      </c>
    </row>
    <row r="707" spans="1:12" x14ac:dyDescent="0.2">
      <c r="A707">
        <v>18</v>
      </c>
      <c r="B707" s="1" t="s">
        <v>726</v>
      </c>
      <c r="C707" s="1">
        <v>-131.607532467532</v>
      </c>
      <c r="D707" s="1">
        <v>76.0662866967578</v>
      </c>
      <c r="E707" s="1">
        <v>2.5974025974025899E-2</v>
      </c>
      <c r="F707" s="1">
        <v>427.90324675324598</v>
      </c>
      <c r="G707" s="1">
        <v>54.591845341316997</v>
      </c>
      <c r="H707" s="1">
        <v>500</v>
      </c>
      <c r="I707" s="1">
        <v>50</v>
      </c>
      <c r="J707" s="1" t="s">
        <v>8</v>
      </c>
      <c r="K707" s="1">
        <f t="shared" si="30"/>
        <v>3.3219280948873626</v>
      </c>
      <c r="L707">
        <f t="shared" si="31"/>
        <v>1</v>
      </c>
    </row>
    <row r="708" spans="1:12" x14ac:dyDescent="0.2">
      <c r="A708">
        <v>18</v>
      </c>
      <c r="B708" s="1" t="s">
        <v>727</v>
      </c>
      <c r="C708" s="1">
        <v>51.027468354430297</v>
      </c>
      <c r="D708" s="1">
        <v>61.851499587202397</v>
      </c>
      <c r="E708" s="1">
        <v>0.253164556962025</v>
      </c>
      <c r="F708" s="1">
        <v>325.919240506329</v>
      </c>
      <c r="G708" s="1">
        <v>50.861949314106703</v>
      </c>
      <c r="H708" s="1">
        <v>500</v>
      </c>
      <c r="I708" s="1">
        <v>50</v>
      </c>
      <c r="J708" s="1" t="s">
        <v>10</v>
      </c>
      <c r="K708" s="1">
        <f t="shared" si="30"/>
        <v>3.3219280948873626</v>
      </c>
      <c r="L708">
        <f t="shared" si="31"/>
        <v>1</v>
      </c>
    </row>
    <row r="709" spans="1:12" x14ac:dyDescent="0.2">
      <c r="A709">
        <v>18</v>
      </c>
      <c r="B709" s="1" t="s">
        <v>728</v>
      </c>
      <c r="C709" s="1">
        <v>-9.4030000000000005</v>
      </c>
      <c r="D709" s="1">
        <v>35.539096267350402</v>
      </c>
      <c r="E709" s="1">
        <v>0.32500000000000001</v>
      </c>
      <c r="F709" s="1">
        <v>142.96624999999901</v>
      </c>
      <c r="G709" s="1">
        <v>16.014576514460099</v>
      </c>
      <c r="H709" s="1">
        <v>500</v>
      </c>
      <c r="I709" s="1">
        <v>50</v>
      </c>
      <c r="J709" s="1" t="s">
        <v>12</v>
      </c>
      <c r="K709" s="1">
        <f t="shared" si="30"/>
        <v>3.3219280948873626</v>
      </c>
      <c r="L709">
        <f t="shared" si="31"/>
        <v>1</v>
      </c>
    </row>
    <row r="710" spans="1:12" x14ac:dyDescent="0.2">
      <c r="A710">
        <v>18</v>
      </c>
      <c r="B710" s="1" t="s">
        <v>729</v>
      </c>
      <c r="C710" s="1">
        <v>14.429113924050601</v>
      </c>
      <c r="D710" s="1">
        <v>32.531643687139699</v>
      </c>
      <c r="E710" s="1">
        <v>0.544303797468354</v>
      </c>
      <c r="F710" s="1">
        <v>112.123417721518</v>
      </c>
      <c r="G710" s="1">
        <v>37.221150645940298</v>
      </c>
      <c r="H710" s="1">
        <v>500</v>
      </c>
      <c r="I710" s="1">
        <v>50</v>
      </c>
      <c r="J710" s="1" t="s">
        <v>14</v>
      </c>
      <c r="K710" s="1">
        <f t="shared" si="30"/>
        <v>3.3219280948873626</v>
      </c>
      <c r="L710">
        <f t="shared" si="31"/>
        <v>1</v>
      </c>
    </row>
    <row r="711" spans="1:12" x14ac:dyDescent="0.2">
      <c r="A711">
        <v>18</v>
      </c>
      <c r="B711" s="1" t="s">
        <v>738</v>
      </c>
      <c r="C711" s="1">
        <v>-6.4474999999999998</v>
      </c>
      <c r="D711" s="1">
        <v>38.056260999341397</v>
      </c>
      <c r="E711" s="1">
        <v>0.47499999999999998</v>
      </c>
      <c r="F711" s="1">
        <v>367.48937499999897</v>
      </c>
      <c r="G711" s="1">
        <v>38.322109295540798</v>
      </c>
      <c r="H711" s="1">
        <v>600</v>
      </c>
      <c r="I711" s="1">
        <v>100</v>
      </c>
      <c r="J711" s="1" t="s">
        <v>8</v>
      </c>
      <c r="K711" s="1">
        <f t="shared" si="30"/>
        <v>2.5849625007211561</v>
      </c>
      <c r="L711">
        <f t="shared" si="31"/>
        <v>1</v>
      </c>
    </row>
    <row r="712" spans="1:12" x14ac:dyDescent="0.2">
      <c r="A712">
        <v>18</v>
      </c>
      <c r="B712" s="1" t="s">
        <v>739</v>
      </c>
      <c r="C712" s="1">
        <v>62.460874999999902</v>
      </c>
      <c r="D712" s="1">
        <v>70.588999836974395</v>
      </c>
      <c r="E712" s="1">
        <v>0.57499999999999996</v>
      </c>
      <c r="F712" s="1">
        <v>412.633375</v>
      </c>
      <c r="G712" s="1">
        <v>61.837496916186502</v>
      </c>
      <c r="H712" s="1">
        <v>600</v>
      </c>
      <c r="I712" s="1">
        <v>100</v>
      </c>
      <c r="J712" s="1" t="s">
        <v>10</v>
      </c>
      <c r="K712" s="1">
        <f t="shared" si="30"/>
        <v>2.5849625007211561</v>
      </c>
      <c r="L712">
        <f t="shared" si="31"/>
        <v>1</v>
      </c>
    </row>
    <row r="713" spans="1:12" x14ac:dyDescent="0.2">
      <c r="A713">
        <v>18</v>
      </c>
      <c r="B713" s="1" t="s">
        <v>740</v>
      </c>
      <c r="C713" s="1">
        <v>-16.861875000000001</v>
      </c>
      <c r="D713" s="1">
        <v>44.223498676997202</v>
      </c>
      <c r="E713" s="1">
        <v>0.33750000000000002</v>
      </c>
      <c r="F713" s="1">
        <v>151.82575</v>
      </c>
      <c r="G713" s="1">
        <v>41.990473109236298</v>
      </c>
      <c r="H713" s="1">
        <v>600</v>
      </c>
      <c r="I713" s="1">
        <v>100</v>
      </c>
      <c r="J713" s="1" t="s">
        <v>12</v>
      </c>
      <c r="K713" s="1">
        <f t="shared" si="30"/>
        <v>2.5849625007211561</v>
      </c>
      <c r="L713">
        <f t="shared" si="31"/>
        <v>1</v>
      </c>
    </row>
    <row r="714" spans="1:12" x14ac:dyDescent="0.2">
      <c r="A714">
        <v>18</v>
      </c>
      <c r="B714" s="1" t="s">
        <v>741</v>
      </c>
      <c r="C714" s="1">
        <v>2.7708750000000002</v>
      </c>
      <c r="D714" s="1">
        <v>28.230739858961801</v>
      </c>
      <c r="E714" s="1">
        <v>0.51249999999999996</v>
      </c>
      <c r="F714" s="1">
        <v>142.51374999999999</v>
      </c>
      <c r="G714" s="1">
        <v>68.454164891096994</v>
      </c>
      <c r="H714" s="1">
        <v>600</v>
      </c>
      <c r="I714" s="1">
        <v>100</v>
      </c>
      <c r="J714" s="1" t="s">
        <v>14</v>
      </c>
      <c r="K714" s="1">
        <f t="shared" si="30"/>
        <v>2.5849625007211561</v>
      </c>
      <c r="L714">
        <f t="shared" si="31"/>
        <v>1</v>
      </c>
    </row>
    <row r="715" spans="1:12" x14ac:dyDescent="0.2">
      <c r="A715">
        <v>18</v>
      </c>
      <c r="B715" s="1" t="s">
        <v>734</v>
      </c>
      <c r="C715" s="1">
        <v>-23.527750000000001</v>
      </c>
      <c r="D715" s="1">
        <v>41.750012544159702</v>
      </c>
      <c r="E715" s="1">
        <v>0.25</v>
      </c>
      <c r="F715" s="1">
        <v>357.25799999999998</v>
      </c>
      <c r="G715" s="1">
        <v>42.006986305851498</v>
      </c>
      <c r="H715" s="1">
        <v>600</v>
      </c>
      <c r="I715" s="1">
        <v>50</v>
      </c>
      <c r="J715" s="1" t="s">
        <v>8</v>
      </c>
      <c r="K715" s="1">
        <f t="shared" si="30"/>
        <v>3.5849625007211565</v>
      </c>
      <c r="L715">
        <f t="shared" si="31"/>
        <v>1</v>
      </c>
    </row>
    <row r="716" spans="1:12" x14ac:dyDescent="0.2">
      <c r="A716">
        <v>18</v>
      </c>
      <c r="B716" s="1" t="s">
        <v>735</v>
      </c>
      <c r="C716" s="1">
        <v>0.977341772151889</v>
      </c>
      <c r="D716" s="1">
        <v>98.824963557027104</v>
      </c>
      <c r="E716" s="1">
        <v>0.189873417721519</v>
      </c>
      <c r="F716" s="1">
        <v>424.81772151898701</v>
      </c>
      <c r="G716" s="1">
        <v>99.174235258520198</v>
      </c>
      <c r="H716" s="1">
        <v>600</v>
      </c>
      <c r="I716" s="1">
        <v>50</v>
      </c>
      <c r="J716" s="1" t="s">
        <v>10</v>
      </c>
      <c r="K716" s="1">
        <f t="shared" si="30"/>
        <v>3.5849625007211565</v>
      </c>
      <c r="L716">
        <f t="shared" si="31"/>
        <v>1</v>
      </c>
    </row>
    <row r="717" spans="1:12" x14ac:dyDescent="0.2">
      <c r="A717">
        <v>18</v>
      </c>
      <c r="B717" s="1" t="s">
        <v>736</v>
      </c>
      <c r="C717" s="1">
        <v>-11.2919999999999</v>
      </c>
      <c r="D717" s="1">
        <v>56.281861829545001</v>
      </c>
      <c r="E717" s="1">
        <v>0.25</v>
      </c>
      <c r="F717" s="1">
        <v>138.477125</v>
      </c>
      <c r="G717" s="1">
        <v>53.917484668559702</v>
      </c>
      <c r="H717" s="1">
        <v>600</v>
      </c>
      <c r="I717" s="1">
        <v>50</v>
      </c>
      <c r="J717" s="1" t="s">
        <v>12</v>
      </c>
      <c r="K717" s="1">
        <f t="shared" si="30"/>
        <v>3.5849625007211565</v>
      </c>
      <c r="L717">
        <f t="shared" si="31"/>
        <v>1</v>
      </c>
    </row>
    <row r="718" spans="1:12" x14ac:dyDescent="0.2">
      <c r="A718">
        <v>18</v>
      </c>
      <c r="B718" s="1" t="s">
        <v>737</v>
      </c>
      <c r="C718" s="1">
        <v>23.117000000000001</v>
      </c>
      <c r="D718" s="1">
        <v>33.843616953570397</v>
      </c>
      <c r="E718" s="1">
        <v>0.5625</v>
      </c>
      <c r="F718" s="1">
        <v>100.9675</v>
      </c>
      <c r="G718" s="1">
        <v>39.124866629165602</v>
      </c>
      <c r="H718" s="1">
        <v>600</v>
      </c>
      <c r="I718" s="1">
        <v>50</v>
      </c>
      <c r="J718" s="1" t="s">
        <v>14</v>
      </c>
      <c r="K718" s="1">
        <f t="shared" si="30"/>
        <v>3.5849625007211565</v>
      </c>
      <c r="L718">
        <f t="shared" si="31"/>
        <v>1</v>
      </c>
    </row>
    <row r="719" spans="1:12" x14ac:dyDescent="0.2">
      <c r="A719">
        <v>19</v>
      </c>
      <c r="B719" s="14" t="s">
        <v>746</v>
      </c>
      <c r="C719" s="1">
        <v>0.44828947368421102</v>
      </c>
      <c r="D719" s="1">
        <v>31.971529414883001</v>
      </c>
      <c r="E719" s="1">
        <v>0.48684210526315702</v>
      </c>
      <c r="F719" s="1">
        <v>155.232105263157</v>
      </c>
      <c r="G719" s="1">
        <v>30.105756370177701</v>
      </c>
      <c r="H719" s="1">
        <v>200</v>
      </c>
      <c r="I719" s="1">
        <v>100</v>
      </c>
      <c r="J719" s="1" t="s">
        <v>8</v>
      </c>
      <c r="K719" s="1">
        <f t="shared" si="30"/>
        <v>1</v>
      </c>
      <c r="L719">
        <f t="shared" si="31"/>
        <v>1</v>
      </c>
    </row>
    <row r="720" spans="1:12" x14ac:dyDescent="0.2">
      <c r="A720">
        <v>19</v>
      </c>
      <c r="B720" s="1" t="s">
        <v>747</v>
      </c>
      <c r="C720" s="1">
        <v>40.381499999999903</v>
      </c>
      <c r="D720" s="1">
        <v>25.514550755402201</v>
      </c>
      <c r="E720" s="1">
        <v>0.96250000000000002</v>
      </c>
      <c r="F720" s="1">
        <v>153.162499999999</v>
      </c>
      <c r="G720" s="1">
        <v>17.8119166922035</v>
      </c>
      <c r="H720" s="1">
        <v>200</v>
      </c>
      <c r="I720" s="1">
        <v>100</v>
      </c>
      <c r="J720" s="1" t="s">
        <v>10</v>
      </c>
      <c r="K720" s="1">
        <f t="shared" si="30"/>
        <v>1</v>
      </c>
      <c r="L720">
        <f t="shared" si="31"/>
        <v>1</v>
      </c>
    </row>
    <row r="721" spans="1:12" x14ac:dyDescent="0.2">
      <c r="A721">
        <v>19</v>
      </c>
      <c r="B721" s="1" t="s">
        <v>748</v>
      </c>
      <c r="C721" s="1">
        <v>20.106582278481</v>
      </c>
      <c r="D721" s="1">
        <v>39.916353486521601</v>
      </c>
      <c r="E721" s="1">
        <v>0.696202531645569</v>
      </c>
      <c r="F721" s="1">
        <v>127.101265822784</v>
      </c>
      <c r="G721" s="1">
        <v>43.877913574639201</v>
      </c>
      <c r="H721" s="1">
        <v>200</v>
      </c>
      <c r="I721" s="1">
        <v>100</v>
      </c>
      <c r="J721" s="1" t="s">
        <v>12</v>
      </c>
      <c r="K721" s="1">
        <f t="shared" si="30"/>
        <v>1</v>
      </c>
      <c r="L721">
        <f t="shared" si="31"/>
        <v>0</v>
      </c>
    </row>
    <row r="722" spans="1:12" x14ac:dyDescent="0.2">
      <c r="A722">
        <v>19</v>
      </c>
      <c r="B722" s="1" t="s">
        <v>749</v>
      </c>
      <c r="C722" s="1">
        <v>5.5059493670885997</v>
      </c>
      <c r="D722" s="1">
        <v>42.409668724406302</v>
      </c>
      <c r="E722" s="1">
        <v>0.481012658227848</v>
      </c>
      <c r="F722" s="1">
        <v>128.08734177215101</v>
      </c>
      <c r="G722" s="1">
        <v>42.599138896296601</v>
      </c>
      <c r="H722" s="1">
        <v>200</v>
      </c>
      <c r="I722" s="1">
        <v>100</v>
      </c>
      <c r="J722" s="1" t="s">
        <v>14</v>
      </c>
      <c r="K722" s="1">
        <f t="shared" si="30"/>
        <v>1</v>
      </c>
      <c r="L722">
        <f t="shared" si="31"/>
        <v>0</v>
      </c>
    </row>
    <row r="723" spans="1:12" x14ac:dyDescent="0.2">
      <c r="A723">
        <v>19</v>
      </c>
      <c r="B723" s="1" t="s">
        <v>742</v>
      </c>
      <c r="C723" s="1">
        <v>9.3756962025316408</v>
      </c>
      <c r="D723" s="1">
        <v>32.575981432451897</v>
      </c>
      <c r="E723" s="1">
        <v>0.594936708860759</v>
      </c>
      <c r="F723" s="1">
        <v>137.27911392404999</v>
      </c>
      <c r="G723" s="1">
        <v>37.740853538270002</v>
      </c>
      <c r="H723" s="1">
        <v>200</v>
      </c>
      <c r="I723" s="1">
        <v>50</v>
      </c>
      <c r="J723" s="1" t="s">
        <v>8</v>
      </c>
      <c r="K723" s="1">
        <f t="shared" si="30"/>
        <v>2</v>
      </c>
      <c r="L723">
        <f t="shared" si="31"/>
        <v>1</v>
      </c>
    </row>
    <row r="724" spans="1:12" x14ac:dyDescent="0.2">
      <c r="A724">
        <v>19</v>
      </c>
      <c r="B724" s="1" t="s">
        <v>743</v>
      </c>
      <c r="C724" s="1">
        <v>30.126874999999899</v>
      </c>
      <c r="D724" s="1">
        <v>36.274651190388703</v>
      </c>
      <c r="E724" s="1">
        <v>0.57499999999999996</v>
      </c>
      <c r="F724" s="1">
        <v>147.86649999999901</v>
      </c>
      <c r="G724" s="1">
        <v>23.216597193602599</v>
      </c>
      <c r="H724" s="1">
        <v>200</v>
      </c>
      <c r="I724" s="1">
        <v>50</v>
      </c>
      <c r="J724" s="1" t="s">
        <v>10</v>
      </c>
      <c r="K724" s="1">
        <f t="shared" si="30"/>
        <v>2</v>
      </c>
      <c r="L724">
        <f t="shared" si="31"/>
        <v>0</v>
      </c>
    </row>
    <row r="725" spans="1:12" x14ac:dyDescent="0.2">
      <c r="A725">
        <v>19</v>
      </c>
      <c r="B725" s="1" t="s">
        <v>744</v>
      </c>
      <c r="C725" s="1">
        <v>-7.0770512820512801</v>
      </c>
      <c r="D725" s="1">
        <v>49.584507146863601</v>
      </c>
      <c r="E725" s="1">
        <v>0.35897435897435898</v>
      </c>
      <c r="F725" s="1">
        <v>91.915256410256404</v>
      </c>
      <c r="G725" s="1">
        <v>50.188498879783602</v>
      </c>
      <c r="H725" s="1">
        <v>200</v>
      </c>
      <c r="I725" s="1">
        <v>50</v>
      </c>
      <c r="J725" s="1" t="s">
        <v>12</v>
      </c>
      <c r="K725" s="1">
        <f t="shared" si="30"/>
        <v>2</v>
      </c>
      <c r="L725">
        <f t="shared" si="31"/>
        <v>0</v>
      </c>
    </row>
    <row r="726" spans="1:12" x14ac:dyDescent="0.2">
      <c r="A726">
        <v>19</v>
      </c>
      <c r="B726" s="1" t="s">
        <v>745</v>
      </c>
      <c r="C726" s="1">
        <v>-15.484249999999999</v>
      </c>
      <c r="D726" s="1">
        <v>40.2378651202757</v>
      </c>
      <c r="E726" s="1">
        <v>0.33750000000000002</v>
      </c>
      <c r="F726" s="1">
        <v>107.725875</v>
      </c>
      <c r="G726" s="1">
        <v>47.069978162671497</v>
      </c>
      <c r="H726" s="1">
        <v>200</v>
      </c>
      <c r="I726" s="1">
        <v>50</v>
      </c>
      <c r="J726" s="1" t="s">
        <v>14</v>
      </c>
      <c r="K726" s="1">
        <f t="shared" si="30"/>
        <v>2</v>
      </c>
      <c r="L726">
        <f t="shared" si="31"/>
        <v>0</v>
      </c>
    </row>
    <row r="727" spans="1:12" x14ac:dyDescent="0.2">
      <c r="A727">
        <v>19</v>
      </c>
      <c r="B727" s="1" t="s">
        <v>754</v>
      </c>
      <c r="C727" s="1">
        <v>6.9133749999999896</v>
      </c>
      <c r="D727" s="1">
        <v>12.698546564838599</v>
      </c>
      <c r="E727" s="1">
        <v>0.71250000000000002</v>
      </c>
      <c r="F727" s="1">
        <v>193.99812499999899</v>
      </c>
      <c r="G727" s="1">
        <v>12.790985995394299</v>
      </c>
      <c r="H727" s="1">
        <v>300</v>
      </c>
      <c r="I727" s="1">
        <v>100</v>
      </c>
      <c r="J727" s="1" t="s">
        <v>8</v>
      </c>
      <c r="K727" s="1">
        <f t="shared" si="30"/>
        <v>1.5849625007211563</v>
      </c>
      <c r="L727">
        <f t="shared" si="31"/>
        <v>1</v>
      </c>
    </row>
    <row r="728" spans="1:12" x14ac:dyDescent="0.2">
      <c r="A728">
        <v>19</v>
      </c>
      <c r="B728" s="1" t="s">
        <v>755</v>
      </c>
      <c r="C728" s="1">
        <v>27.297999999999998</v>
      </c>
      <c r="D728" s="1">
        <v>29.004861204632501</v>
      </c>
      <c r="E728" s="1">
        <v>0.85</v>
      </c>
      <c r="F728" s="1">
        <v>214.363125</v>
      </c>
      <c r="G728" s="1">
        <v>18.917717726627899</v>
      </c>
      <c r="H728" s="1">
        <v>300</v>
      </c>
      <c r="I728" s="1">
        <v>100</v>
      </c>
      <c r="J728" s="1" t="s">
        <v>10</v>
      </c>
      <c r="K728" s="1">
        <f t="shared" si="30"/>
        <v>1.5849625007211563</v>
      </c>
      <c r="L728">
        <f t="shared" si="31"/>
        <v>1</v>
      </c>
    </row>
    <row r="729" spans="1:12" x14ac:dyDescent="0.2">
      <c r="A729">
        <v>19</v>
      </c>
      <c r="B729" s="1" t="s">
        <v>756</v>
      </c>
      <c r="C729" s="1">
        <v>5.086125</v>
      </c>
      <c r="D729" s="1">
        <v>19.257038875028901</v>
      </c>
      <c r="E729" s="1">
        <v>0.625</v>
      </c>
      <c r="F729" s="1">
        <v>99.966374999999999</v>
      </c>
      <c r="G729" s="1">
        <v>21.0127635762023</v>
      </c>
      <c r="H729" s="1">
        <v>300</v>
      </c>
      <c r="I729" s="1">
        <v>100</v>
      </c>
      <c r="J729" s="1" t="s">
        <v>12</v>
      </c>
      <c r="K729" s="1">
        <f t="shared" si="30"/>
        <v>1.5849625007211563</v>
      </c>
      <c r="L729">
        <f t="shared" si="31"/>
        <v>1</v>
      </c>
    </row>
    <row r="730" spans="1:12" x14ac:dyDescent="0.2">
      <c r="A730">
        <v>19</v>
      </c>
      <c r="B730" s="1" t="s">
        <v>757</v>
      </c>
      <c r="C730" s="1">
        <v>0.48874999999999702</v>
      </c>
      <c r="D730" s="1">
        <v>23.704783977870299</v>
      </c>
      <c r="E730" s="1">
        <v>0.5625</v>
      </c>
      <c r="F730" s="1">
        <v>117.48312499999901</v>
      </c>
      <c r="G730" s="1">
        <v>28.010023009350999</v>
      </c>
      <c r="H730" s="1">
        <v>300</v>
      </c>
      <c r="I730" s="1">
        <v>100</v>
      </c>
      <c r="J730" s="1" t="s">
        <v>14</v>
      </c>
      <c r="K730" s="1">
        <f t="shared" si="30"/>
        <v>1.5849625007211563</v>
      </c>
      <c r="L730">
        <f t="shared" si="31"/>
        <v>1</v>
      </c>
    </row>
    <row r="731" spans="1:12" x14ac:dyDescent="0.2">
      <c r="A731">
        <v>19</v>
      </c>
      <c r="B731" s="1" t="s">
        <v>750</v>
      </c>
      <c r="C731" s="1">
        <v>-4.5573750000000004</v>
      </c>
      <c r="D731" s="1">
        <v>23.6851575751434</v>
      </c>
      <c r="E731" s="1">
        <v>0.51249999999999996</v>
      </c>
      <c r="F731" s="1">
        <v>182.05737499999901</v>
      </c>
      <c r="G731" s="1">
        <v>23.751694820777999</v>
      </c>
      <c r="H731" s="1">
        <v>300</v>
      </c>
      <c r="I731" s="1">
        <v>50</v>
      </c>
      <c r="J731" s="1" t="s">
        <v>8</v>
      </c>
      <c r="K731" s="1">
        <f t="shared" si="30"/>
        <v>2.5849625007211561</v>
      </c>
      <c r="L731">
        <f t="shared" si="31"/>
        <v>1</v>
      </c>
    </row>
    <row r="732" spans="1:12" x14ac:dyDescent="0.2">
      <c r="A732">
        <v>19</v>
      </c>
      <c r="B732" s="1" t="s">
        <v>751</v>
      </c>
      <c r="C732" s="1">
        <v>11.0686249999999</v>
      </c>
      <c r="D732" s="1">
        <v>23.215409200773799</v>
      </c>
      <c r="E732" s="1">
        <v>0.57499999999999996</v>
      </c>
      <c r="F732" s="1">
        <v>195.08512500000001</v>
      </c>
      <c r="G732" s="1">
        <v>16.064313010034802</v>
      </c>
      <c r="H732" s="1">
        <v>300</v>
      </c>
      <c r="I732" s="1">
        <v>50</v>
      </c>
      <c r="J732" s="1" t="s">
        <v>10</v>
      </c>
      <c r="K732" s="1">
        <f t="shared" si="30"/>
        <v>2.5849625007211561</v>
      </c>
      <c r="L732">
        <f t="shared" si="31"/>
        <v>1</v>
      </c>
    </row>
    <row r="733" spans="1:12" x14ac:dyDescent="0.2">
      <c r="A733">
        <v>19</v>
      </c>
      <c r="B733" s="1" t="s">
        <v>752</v>
      </c>
      <c r="C733" s="1">
        <v>-1.5405</v>
      </c>
      <c r="D733" s="1">
        <v>21.0664587615004</v>
      </c>
      <c r="E733" s="1">
        <v>0.4375</v>
      </c>
      <c r="F733" s="1">
        <v>83.641625000000005</v>
      </c>
      <c r="G733" s="1">
        <v>11.269770787792201</v>
      </c>
      <c r="H733" s="1">
        <v>300</v>
      </c>
      <c r="I733" s="1">
        <v>50</v>
      </c>
      <c r="J733" s="1" t="s">
        <v>12</v>
      </c>
      <c r="K733" s="1">
        <f t="shared" si="30"/>
        <v>2.5849625007211561</v>
      </c>
      <c r="L733">
        <f t="shared" si="31"/>
        <v>1</v>
      </c>
    </row>
    <row r="734" spans="1:12" x14ac:dyDescent="0.2">
      <c r="A734">
        <v>19</v>
      </c>
      <c r="B734" s="1" t="s">
        <v>753</v>
      </c>
      <c r="C734" s="1">
        <v>3.6057499999999898</v>
      </c>
      <c r="D734" s="1">
        <v>22.734646675008999</v>
      </c>
      <c r="E734" s="1">
        <v>0.58750000000000002</v>
      </c>
      <c r="F734" s="1">
        <v>104.421375</v>
      </c>
      <c r="G734" s="1">
        <v>14.248372077517301</v>
      </c>
      <c r="H734" s="1">
        <v>300</v>
      </c>
      <c r="I734" s="1">
        <v>50</v>
      </c>
      <c r="J734" s="1" t="s">
        <v>14</v>
      </c>
      <c r="K734" s="1">
        <f t="shared" si="30"/>
        <v>2.5849625007211561</v>
      </c>
      <c r="L734">
        <f t="shared" si="31"/>
        <v>1</v>
      </c>
    </row>
    <row r="735" spans="1:12" x14ac:dyDescent="0.2">
      <c r="A735">
        <v>19</v>
      </c>
      <c r="B735" s="1" t="s">
        <v>762</v>
      </c>
      <c r="C735" s="1">
        <v>12.736625</v>
      </c>
      <c r="D735" s="1">
        <v>21.419602525709301</v>
      </c>
      <c r="E735" s="1">
        <v>0.73750000000000004</v>
      </c>
      <c r="F735" s="1">
        <v>238.58949999999999</v>
      </c>
      <c r="G735" s="1">
        <v>21.341015258182999</v>
      </c>
      <c r="H735" s="1">
        <v>400</v>
      </c>
      <c r="I735" s="1">
        <v>100</v>
      </c>
      <c r="J735" s="1" t="s">
        <v>8</v>
      </c>
      <c r="K735" s="1">
        <f t="shared" si="30"/>
        <v>2</v>
      </c>
      <c r="L735">
        <f t="shared" si="31"/>
        <v>1</v>
      </c>
    </row>
    <row r="736" spans="1:12" x14ac:dyDescent="0.2">
      <c r="A736">
        <v>19</v>
      </c>
      <c r="B736" s="1" t="s">
        <v>763</v>
      </c>
      <c r="C736" s="1">
        <v>6.3003749999999901</v>
      </c>
      <c r="D736" s="1">
        <v>27.994061041752602</v>
      </c>
      <c r="E736" s="1">
        <v>0.6</v>
      </c>
      <c r="F736" s="1">
        <v>271.08749999999998</v>
      </c>
      <c r="G736" s="1">
        <v>22.875252047791701</v>
      </c>
      <c r="H736" s="1">
        <v>400</v>
      </c>
      <c r="I736" s="1">
        <v>100</v>
      </c>
      <c r="J736" s="1" t="s">
        <v>10</v>
      </c>
      <c r="K736" s="1">
        <f t="shared" si="30"/>
        <v>2</v>
      </c>
      <c r="L736">
        <f t="shared" si="31"/>
        <v>1</v>
      </c>
    </row>
    <row r="737" spans="1:12" x14ac:dyDescent="0.2">
      <c r="A737">
        <v>19</v>
      </c>
      <c r="B737" s="1" t="s">
        <v>764</v>
      </c>
      <c r="C737" s="1">
        <v>12.072624999999899</v>
      </c>
      <c r="D737" s="1">
        <v>21.555852844630699</v>
      </c>
      <c r="E737" s="1">
        <v>0.78749999999999998</v>
      </c>
      <c r="F737" s="1">
        <v>97.839999999999904</v>
      </c>
      <c r="G737" s="1">
        <v>23.455565544237</v>
      </c>
      <c r="H737" s="1">
        <v>400</v>
      </c>
      <c r="I737" s="1">
        <v>100</v>
      </c>
      <c r="J737" s="1" t="s">
        <v>12</v>
      </c>
      <c r="K737" s="1">
        <f t="shared" si="30"/>
        <v>2</v>
      </c>
      <c r="L737">
        <f t="shared" si="31"/>
        <v>1</v>
      </c>
    </row>
    <row r="738" spans="1:12" x14ac:dyDescent="0.2">
      <c r="A738">
        <v>19</v>
      </c>
      <c r="B738" s="1" t="s">
        <v>765</v>
      </c>
      <c r="C738" s="1">
        <v>15.43</v>
      </c>
      <c r="D738" s="1">
        <v>22.658674056528501</v>
      </c>
      <c r="E738" s="1">
        <v>0.76249999999999996</v>
      </c>
      <c r="F738" s="1">
        <v>126.336125</v>
      </c>
      <c r="G738" s="1">
        <v>29.688074057344501</v>
      </c>
      <c r="H738" s="1">
        <v>400</v>
      </c>
      <c r="I738" s="1">
        <v>100</v>
      </c>
      <c r="J738" s="1" t="s">
        <v>14</v>
      </c>
      <c r="K738" s="1">
        <f t="shared" si="30"/>
        <v>2</v>
      </c>
      <c r="L738">
        <f t="shared" si="31"/>
        <v>1</v>
      </c>
    </row>
    <row r="739" spans="1:12" x14ac:dyDescent="0.2">
      <c r="A739">
        <v>19</v>
      </c>
      <c r="B739" s="1" t="s">
        <v>758</v>
      </c>
      <c r="C739" s="1">
        <v>8.9450000000000003</v>
      </c>
      <c r="D739" s="1">
        <v>21.8710362694592</v>
      </c>
      <c r="E739" s="1">
        <v>0.63749999999999996</v>
      </c>
      <c r="F739" s="1">
        <v>217.609375</v>
      </c>
      <c r="G739" s="1">
        <v>21.912058172599199</v>
      </c>
      <c r="H739" s="1">
        <v>400</v>
      </c>
      <c r="I739" s="1">
        <v>50</v>
      </c>
      <c r="J739" s="1" t="s">
        <v>8</v>
      </c>
      <c r="K739" s="1">
        <f t="shared" si="30"/>
        <v>3</v>
      </c>
      <c r="L739">
        <f t="shared" si="31"/>
        <v>1</v>
      </c>
    </row>
    <row r="740" spans="1:12" x14ac:dyDescent="0.2">
      <c r="A740">
        <v>19</v>
      </c>
      <c r="B740" s="1" t="s">
        <v>759</v>
      </c>
      <c r="C740" s="1">
        <v>19.690249999999999</v>
      </c>
      <c r="D740" s="1">
        <v>20.227787321837699</v>
      </c>
      <c r="E740" s="1">
        <v>0.73750000000000004</v>
      </c>
      <c r="F740" s="1">
        <v>233.264625</v>
      </c>
      <c r="G740" s="1">
        <v>15.199688890216599</v>
      </c>
      <c r="H740" s="1">
        <v>400</v>
      </c>
      <c r="I740" s="1">
        <v>50</v>
      </c>
      <c r="J740" s="1" t="s">
        <v>10</v>
      </c>
      <c r="K740" s="1">
        <f t="shared" si="30"/>
        <v>3</v>
      </c>
      <c r="L740">
        <f t="shared" si="31"/>
        <v>1</v>
      </c>
    </row>
    <row r="741" spans="1:12" x14ac:dyDescent="0.2">
      <c r="A741">
        <v>19</v>
      </c>
      <c r="B741" s="1" t="s">
        <v>760</v>
      </c>
      <c r="C741" s="1">
        <v>14.41175</v>
      </c>
      <c r="D741" s="1">
        <v>18.422539508371202</v>
      </c>
      <c r="E741" s="1">
        <v>0.77500000000000002</v>
      </c>
      <c r="F741" s="1">
        <v>68.938874999999996</v>
      </c>
      <c r="G741" s="1">
        <v>15.0142443194579</v>
      </c>
      <c r="H741" s="1">
        <v>400</v>
      </c>
      <c r="I741" s="1">
        <v>50</v>
      </c>
      <c r="J741" s="1" t="s">
        <v>12</v>
      </c>
      <c r="K741" s="1">
        <f t="shared" si="30"/>
        <v>3</v>
      </c>
      <c r="L741">
        <f t="shared" si="31"/>
        <v>1</v>
      </c>
    </row>
    <row r="742" spans="1:12" x14ac:dyDescent="0.2">
      <c r="A742">
        <v>19</v>
      </c>
      <c r="B742" s="1" t="s">
        <v>761</v>
      </c>
      <c r="C742" s="1">
        <v>23.018125000000001</v>
      </c>
      <c r="D742" s="1">
        <v>24.741585139888901</v>
      </c>
      <c r="E742" s="1">
        <v>0.75</v>
      </c>
      <c r="F742" s="1">
        <v>103.11837499999901</v>
      </c>
      <c r="G742" s="1">
        <v>24.9825970649445</v>
      </c>
      <c r="H742" s="1">
        <v>400</v>
      </c>
      <c r="I742" s="1">
        <v>50</v>
      </c>
      <c r="J742" s="1" t="s">
        <v>14</v>
      </c>
      <c r="K742" s="1">
        <f t="shared" si="30"/>
        <v>3</v>
      </c>
      <c r="L742">
        <f t="shared" si="31"/>
        <v>1</v>
      </c>
    </row>
    <row r="743" spans="1:12" x14ac:dyDescent="0.2">
      <c r="A743">
        <v>19</v>
      </c>
      <c r="B743" s="1" t="s">
        <v>770</v>
      </c>
      <c r="C743" s="1">
        <v>85.979726027397206</v>
      </c>
      <c r="D743" s="1">
        <v>82.157755634412496</v>
      </c>
      <c r="E743" s="1">
        <v>0.58904109589041098</v>
      </c>
      <c r="F743" s="1">
        <v>295.79520547945202</v>
      </c>
      <c r="G743" s="1">
        <v>118.09844577068201</v>
      </c>
      <c r="H743" s="1">
        <v>500</v>
      </c>
      <c r="I743" s="1">
        <v>100</v>
      </c>
      <c r="J743" s="1" t="s">
        <v>8</v>
      </c>
      <c r="K743" s="1">
        <f t="shared" si="30"/>
        <v>2.3219280948873622</v>
      </c>
      <c r="L743">
        <f t="shared" si="31"/>
        <v>1</v>
      </c>
    </row>
    <row r="744" spans="1:12" x14ac:dyDescent="0.2">
      <c r="A744">
        <v>19</v>
      </c>
      <c r="B744" s="1" t="s">
        <v>771</v>
      </c>
      <c r="C744" s="1">
        <v>13.861624999999901</v>
      </c>
      <c r="D744" s="1">
        <v>37.174898333544498</v>
      </c>
      <c r="E744" s="1">
        <v>0.66249999999999998</v>
      </c>
      <c r="F744" s="1">
        <v>319.06162499999903</v>
      </c>
      <c r="G744" s="1">
        <v>24.865519371398101</v>
      </c>
      <c r="H744" s="1">
        <v>500</v>
      </c>
      <c r="I744" s="1">
        <v>100</v>
      </c>
      <c r="J744" s="1" t="s">
        <v>10</v>
      </c>
      <c r="K744" s="1">
        <f t="shared" si="30"/>
        <v>2.3219280948873622</v>
      </c>
      <c r="L744">
        <f t="shared" si="31"/>
        <v>1</v>
      </c>
    </row>
    <row r="745" spans="1:12" x14ac:dyDescent="0.2">
      <c r="A745">
        <v>19</v>
      </c>
      <c r="B745" s="1" t="s">
        <v>772</v>
      </c>
      <c r="C745" s="1">
        <v>3.6779999999999999</v>
      </c>
      <c r="D745" s="1">
        <v>29.6980812679876</v>
      </c>
      <c r="E745" s="1">
        <v>0.48749999999999999</v>
      </c>
      <c r="F745" s="1">
        <v>99.4447499999999</v>
      </c>
      <c r="G745" s="1">
        <v>28.392211386883901</v>
      </c>
      <c r="H745" s="1">
        <v>500</v>
      </c>
      <c r="I745" s="1">
        <v>100</v>
      </c>
      <c r="J745" s="1" t="s">
        <v>12</v>
      </c>
      <c r="K745" s="1">
        <f t="shared" si="30"/>
        <v>2.3219280948873622</v>
      </c>
      <c r="L745">
        <f t="shared" si="31"/>
        <v>1</v>
      </c>
    </row>
    <row r="746" spans="1:12" x14ac:dyDescent="0.2">
      <c r="A746">
        <v>19</v>
      </c>
      <c r="B746" s="1" t="s">
        <v>773</v>
      </c>
      <c r="C746" s="1">
        <v>8.5238750000000003</v>
      </c>
      <c r="D746" s="1">
        <v>25.250627491893599</v>
      </c>
      <c r="E746" s="1">
        <v>0.65</v>
      </c>
      <c r="F746" s="1">
        <v>131.694749999999</v>
      </c>
      <c r="G746" s="1">
        <v>51.285169468741103</v>
      </c>
      <c r="H746" s="1">
        <v>500</v>
      </c>
      <c r="I746" s="1">
        <v>100</v>
      </c>
      <c r="J746" s="1" t="s">
        <v>14</v>
      </c>
      <c r="K746" s="1">
        <f t="shared" si="30"/>
        <v>2.3219280948873622</v>
      </c>
      <c r="L746">
        <f t="shared" si="31"/>
        <v>1</v>
      </c>
    </row>
    <row r="747" spans="1:12" x14ac:dyDescent="0.2">
      <c r="A747">
        <v>19</v>
      </c>
      <c r="B747" s="1" t="s">
        <v>766</v>
      </c>
      <c r="C747" s="1">
        <v>10.020375</v>
      </c>
      <c r="D747" s="1">
        <v>23.258251462854499</v>
      </c>
      <c r="E747" s="1">
        <v>0.72499999999999998</v>
      </c>
      <c r="F747" s="1">
        <v>266.77825000000001</v>
      </c>
      <c r="G747" s="1">
        <v>23.380000736473399</v>
      </c>
      <c r="H747" s="1">
        <v>500</v>
      </c>
      <c r="I747" s="1">
        <v>50</v>
      </c>
      <c r="J747" s="1" t="s">
        <v>8</v>
      </c>
      <c r="K747" s="1">
        <f t="shared" si="30"/>
        <v>3.3219280948873626</v>
      </c>
      <c r="L747">
        <f t="shared" si="31"/>
        <v>1</v>
      </c>
    </row>
    <row r="748" spans="1:12" x14ac:dyDescent="0.2">
      <c r="A748">
        <v>19</v>
      </c>
      <c r="B748" s="1" t="s">
        <v>767</v>
      </c>
      <c r="C748" s="1">
        <v>1.172625</v>
      </c>
      <c r="D748" s="1">
        <v>32.7452317041638</v>
      </c>
      <c r="E748" s="1">
        <v>0.48749999999999999</v>
      </c>
      <c r="F748" s="1">
        <v>303.87837499999898</v>
      </c>
      <c r="G748" s="1">
        <v>25.498129560996698</v>
      </c>
      <c r="H748" s="1">
        <v>500</v>
      </c>
      <c r="I748" s="1">
        <v>50</v>
      </c>
      <c r="J748" s="1" t="s">
        <v>10</v>
      </c>
      <c r="K748" s="1">
        <f t="shared" si="30"/>
        <v>3.3219280948873626</v>
      </c>
      <c r="L748">
        <f t="shared" si="31"/>
        <v>1</v>
      </c>
    </row>
    <row r="749" spans="1:12" x14ac:dyDescent="0.2">
      <c r="A749">
        <v>19</v>
      </c>
      <c r="B749" s="1" t="s">
        <v>768</v>
      </c>
      <c r="C749" s="1">
        <v>14.414</v>
      </c>
      <c r="D749" s="1">
        <v>104.5665892458</v>
      </c>
      <c r="E749" s="1">
        <v>0.51249999999999996</v>
      </c>
      <c r="F749" s="1">
        <v>137.27824999999899</v>
      </c>
      <c r="G749" s="1">
        <v>134.16900714933101</v>
      </c>
      <c r="H749" s="1">
        <v>500</v>
      </c>
      <c r="I749" s="1">
        <v>50</v>
      </c>
      <c r="J749" s="1" t="s">
        <v>12</v>
      </c>
      <c r="K749" s="1">
        <f t="shared" si="30"/>
        <v>3.3219280948873626</v>
      </c>
      <c r="L749">
        <f t="shared" si="31"/>
        <v>0</v>
      </c>
    </row>
    <row r="750" spans="1:12" x14ac:dyDescent="0.2">
      <c r="A750">
        <v>19</v>
      </c>
      <c r="B750" s="1" t="s">
        <v>769</v>
      </c>
      <c r="C750" s="1">
        <v>16.730526315789401</v>
      </c>
      <c r="D750" s="1">
        <v>162.92187951103099</v>
      </c>
      <c r="E750" s="1">
        <v>0.17105263157894701</v>
      </c>
      <c r="F750" s="1">
        <v>193.68105263157801</v>
      </c>
      <c r="G750" s="1">
        <v>157.06523480102899</v>
      </c>
      <c r="H750" s="1">
        <v>500</v>
      </c>
      <c r="I750" s="1">
        <v>50</v>
      </c>
      <c r="J750" s="1" t="s">
        <v>14</v>
      </c>
      <c r="K750" s="1">
        <f t="shared" si="30"/>
        <v>3.3219280948873626</v>
      </c>
      <c r="L750">
        <f t="shared" si="31"/>
        <v>0</v>
      </c>
    </row>
    <row r="751" spans="1:12" x14ac:dyDescent="0.2">
      <c r="A751">
        <v>19</v>
      </c>
      <c r="B751" s="1" t="s">
        <v>778</v>
      </c>
      <c r="C751" s="1">
        <v>109.4516</v>
      </c>
      <c r="D751" s="1">
        <v>127.132150898608</v>
      </c>
      <c r="E751" s="1">
        <v>0.4</v>
      </c>
      <c r="F751" s="1">
        <v>372.58159999999998</v>
      </c>
      <c r="G751" s="1">
        <v>157.10298486483299</v>
      </c>
      <c r="H751" s="1">
        <v>600</v>
      </c>
      <c r="I751" s="1">
        <v>100</v>
      </c>
      <c r="J751" s="1" t="s">
        <v>8</v>
      </c>
      <c r="K751" s="1">
        <f t="shared" si="30"/>
        <v>2.5849625007211561</v>
      </c>
      <c r="L751">
        <f t="shared" si="31"/>
        <v>0</v>
      </c>
    </row>
    <row r="752" spans="1:12" x14ac:dyDescent="0.2">
      <c r="A752">
        <v>19</v>
      </c>
      <c r="B752" s="1" t="s">
        <v>779</v>
      </c>
      <c r="C752" s="1">
        <v>18.806125000000002</v>
      </c>
      <c r="D752" s="1">
        <v>42.829644041649097</v>
      </c>
      <c r="E752" s="1">
        <v>0.55000000000000004</v>
      </c>
      <c r="F752" s="1">
        <v>382.40924999999999</v>
      </c>
      <c r="G752" s="1">
        <v>27.501925649624901</v>
      </c>
      <c r="H752" s="1">
        <v>600</v>
      </c>
      <c r="I752" s="1">
        <v>100</v>
      </c>
      <c r="J752" s="1" t="s">
        <v>10</v>
      </c>
      <c r="K752" s="1">
        <f t="shared" si="30"/>
        <v>2.5849625007211561</v>
      </c>
      <c r="L752">
        <f t="shared" si="31"/>
        <v>1</v>
      </c>
    </row>
    <row r="753" spans="1:12" x14ac:dyDescent="0.2">
      <c r="A753">
        <v>19</v>
      </c>
      <c r="B753" s="1" t="s">
        <v>780</v>
      </c>
      <c r="C753" s="1">
        <v>11.218987341772101</v>
      </c>
      <c r="D753" s="1">
        <v>110.541871997887</v>
      </c>
      <c r="E753" s="1">
        <v>0.481012658227848</v>
      </c>
      <c r="F753" s="1">
        <v>167.67202531645501</v>
      </c>
      <c r="G753" s="1">
        <v>165.64528164145</v>
      </c>
      <c r="H753" s="1">
        <v>600</v>
      </c>
      <c r="I753" s="1">
        <v>100</v>
      </c>
      <c r="J753" s="1" t="s">
        <v>12</v>
      </c>
      <c r="K753" s="1">
        <f t="shared" si="30"/>
        <v>2.5849625007211561</v>
      </c>
      <c r="L753">
        <f t="shared" si="31"/>
        <v>0</v>
      </c>
    </row>
    <row r="754" spans="1:12" x14ac:dyDescent="0.2">
      <c r="A754">
        <v>19</v>
      </c>
      <c r="B754" s="1" t="s">
        <v>781</v>
      </c>
      <c r="C754" s="1">
        <v>88.231216216216197</v>
      </c>
      <c r="D754" s="1">
        <v>172.53339236493599</v>
      </c>
      <c r="E754" s="1">
        <v>0.40540540540540498</v>
      </c>
      <c r="F754" s="1">
        <v>207.926351351351</v>
      </c>
      <c r="G754" s="1">
        <v>198.245282657991</v>
      </c>
      <c r="H754" s="1">
        <v>600</v>
      </c>
      <c r="I754" s="1">
        <v>100</v>
      </c>
      <c r="J754" s="1" t="s">
        <v>14</v>
      </c>
      <c r="K754" s="1">
        <f t="shared" si="30"/>
        <v>2.5849625007211561</v>
      </c>
      <c r="L754">
        <f t="shared" si="31"/>
        <v>0</v>
      </c>
    </row>
    <row r="755" spans="1:12" x14ac:dyDescent="0.2">
      <c r="A755">
        <v>19</v>
      </c>
      <c r="B755" s="1" t="s">
        <v>774</v>
      </c>
      <c r="C755" s="1">
        <v>0.74650000000000005</v>
      </c>
      <c r="D755" s="1">
        <v>25.7297097778035</v>
      </c>
      <c r="E755" s="1">
        <v>0.48749999999999999</v>
      </c>
      <c r="F755" s="1">
        <v>325.7115</v>
      </c>
      <c r="G755" s="1">
        <v>26.033721838223499</v>
      </c>
      <c r="H755" s="1">
        <v>600</v>
      </c>
      <c r="I755" s="1">
        <v>50</v>
      </c>
      <c r="J755" s="1" t="s">
        <v>8</v>
      </c>
      <c r="K755" s="1">
        <f t="shared" si="30"/>
        <v>3.5849625007211565</v>
      </c>
      <c r="L755">
        <f t="shared" si="31"/>
        <v>1</v>
      </c>
    </row>
    <row r="756" spans="1:12" x14ac:dyDescent="0.2">
      <c r="A756">
        <v>19</v>
      </c>
      <c r="B756" s="1" t="s">
        <v>775</v>
      </c>
      <c r="C756" s="1">
        <v>7.70474999999999</v>
      </c>
      <c r="D756" s="1">
        <v>41.022028532698101</v>
      </c>
      <c r="E756" s="1">
        <v>0.35</v>
      </c>
      <c r="F756" s="1">
        <v>354.886249999999</v>
      </c>
      <c r="G756" s="1">
        <v>27.994948489638201</v>
      </c>
      <c r="H756" s="1">
        <v>600</v>
      </c>
      <c r="I756" s="1">
        <v>50</v>
      </c>
      <c r="J756" s="1" t="s">
        <v>10</v>
      </c>
      <c r="K756" s="1">
        <f t="shared" si="30"/>
        <v>3.5849625007211565</v>
      </c>
      <c r="L756">
        <f t="shared" si="31"/>
        <v>1</v>
      </c>
    </row>
    <row r="757" spans="1:12" x14ac:dyDescent="0.2">
      <c r="A757">
        <v>19</v>
      </c>
      <c r="B757" s="1" t="s">
        <v>776</v>
      </c>
      <c r="C757" s="1">
        <v>7.2672499999999998</v>
      </c>
      <c r="D757" s="1">
        <v>32.142908587081799</v>
      </c>
      <c r="E757" s="1">
        <v>0.52500000000000002</v>
      </c>
      <c r="F757" s="1">
        <v>95.729375000000005</v>
      </c>
      <c r="G757" s="1">
        <v>62.214419557361197</v>
      </c>
      <c r="H757" s="1">
        <v>600</v>
      </c>
      <c r="I757" s="1">
        <v>50</v>
      </c>
      <c r="J757" s="1" t="s">
        <v>12</v>
      </c>
      <c r="K757" s="1">
        <f t="shared" si="30"/>
        <v>3.5849625007211565</v>
      </c>
      <c r="L757">
        <f t="shared" si="31"/>
        <v>1</v>
      </c>
    </row>
    <row r="758" spans="1:12" x14ac:dyDescent="0.2">
      <c r="A758">
        <v>19</v>
      </c>
      <c r="B758" s="1" t="s">
        <v>777</v>
      </c>
      <c r="C758" s="1">
        <v>9.98562499999999</v>
      </c>
      <c r="D758" s="1">
        <v>29.958503001808602</v>
      </c>
      <c r="E758" s="1">
        <v>0.53749999999999998</v>
      </c>
      <c r="F758" s="1">
        <v>120.34637499999999</v>
      </c>
      <c r="G758" s="1">
        <v>53.620963257007702</v>
      </c>
      <c r="H758" s="1">
        <v>600</v>
      </c>
      <c r="I758" s="1">
        <v>50</v>
      </c>
      <c r="J758" s="1" t="s">
        <v>14</v>
      </c>
      <c r="K758" s="1">
        <f t="shared" si="30"/>
        <v>3.5849625007211565</v>
      </c>
      <c r="L758">
        <f t="shared" si="31"/>
        <v>1</v>
      </c>
    </row>
    <row r="759" spans="1:12" x14ac:dyDescent="0.2">
      <c r="A759">
        <v>20</v>
      </c>
      <c r="B759" s="14" t="s">
        <v>786</v>
      </c>
      <c r="C759" s="1">
        <v>-2.12405063291139</v>
      </c>
      <c r="D759" s="1">
        <v>48.438826081976501</v>
      </c>
      <c r="E759" s="1">
        <v>0.392405063291139</v>
      </c>
      <c r="F759" s="1">
        <v>182.32139240506299</v>
      </c>
      <c r="G759" s="1">
        <v>28.480476667811601</v>
      </c>
      <c r="H759" s="1">
        <v>200</v>
      </c>
      <c r="I759" s="1">
        <v>100</v>
      </c>
      <c r="J759" s="1" t="s">
        <v>8</v>
      </c>
      <c r="K759" s="1">
        <f t="shared" si="30"/>
        <v>1</v>
      </c>
      <c r="L759">
        <f t="shared" si="31"/>
        <v>0</v>
      </c>
    </row>
    <row r="760" spans="1:12" x14ac:dyDescent="0.2">
      <c r="A760">
        <v>20</v>
      </c>
      <c r="B760" s="1" t="s">
        <v>787</v>
      </c>
      <c r="C760" s="1">
        <v>20.272631578947301</v>
      </c>
      <c r="D760" s="1">
        <v>59.897674618082902</v>
      </c>
      <c r="E760" s="1">
        <v>0.43421052631578899</v>
      </c>
      <c r="F760" s="1">
        <v>186.56513157894699</v>
      </c>
      <c r="G760" s="1">
        <v>25.6950133649467</v>
      </c>
      <c r="H760" s="1">
        <v>200</v>
      </c>
      <c r="I760" s="1">
        <v>100</v>
      </c>
      <c r="J760" s="1" t="s">
        <v>10</v>
      </c>
      <c r="K760" s="1">
        <f t="shared" si="30"/>
        <v>1</v>
      </c>
      <c r="L760">
        <f t="shared" si="31"/>
        <v>0</v>
      </c>
    </row>
    <row r="761" spans="1:12" x14ac:dyDescent="0.2">
      <c r="A761">
        <v>20</v>
      </c>
      <c r="B761" s="1" t="s">
        <v>788</v>
      </c>
      <c r="C761" s="1">
        <v>-1.524125</v>
      </c>
      <c r="D761" s="1">
        <v>39.7021803461015</v>
      </c>
      <c r="E761" s="1">
        <v>0.42499999999999999</v>
      </c>
      <c r="F761" s="1">
        <v>128.14725000000001</v>
      </c>
      <c r="G761" s="1">
        <v>42.500985223139203</v>
      </c>
      <c r="H761" s="1">
        <v>200</v>
      </c>
      <c r="I761" s="1">
        <v>100</v>
      </c>
      <c r="J761" s="1" t="s">
        <v>12</v>
      </c>
      <c r="K761" s="1">
        <f t="shared" si="30"/>
        <v>1</v>
      </c>
      <c r="L761">
        <f t="shared" si="31"/>
        <v>0</v>
      </c>
    </row>
    <row r="762" spans="1:12" x14ac:dyDescent="0.2">
      <c r="A762">
        <v>20</v>
      </c>
      <c r="B762" s="1" t="s">
        <v>789</v>
      </c>
      <c r="C762" s="1">
        <v>-4.0916249999999899</v>
      </c>
      <c r="D762" s="1">
        <v>42.292744248976902</v>
      </c>
      <c r="E762" s="1">
        <v>0.41249999999999998</v>
      </c>
      <c r="F762" s="1">
        <v>161.72200000000001</v>
      </c>
      <c r="G762" s="1">
        <v>46.304844816714301</v>
      </c>
      <c r="H762" s="1">
        <v>200</v>
      </c>
      <c r="I762" s="1">
        <v>100</v>
      </c>
      <c r="J762" s="1" t="s">
        <v>14</v>
      </c>
      <c r="K762" s="1">
        <f t="shared" si="30"/>
        <v>1</v>
      </c>
      <c r="L762">
        <f t="shared" si="31"/>
        <v>0</v>
      </c>
    </row>
    <row r="763" spans="1:12" x14ac:dyDescent="0.2">
      <c r="A763">
        <v>20</v>
      </c>
      <c r="B763" s="1" t="s">
        <v>782</v>
      </c>
      <c r="C763" s="1">
        <v>-12.6367532467532</v>
      </c>
      <c r="D763" s="1">
        <v>55.292294699125598</v>
      </c>
      <c r="E763" s="1">
        <v>0.32467532467532401</v>
      </c>
      <c r="F763" s="1">
        <v>196.43831168831099</v>
      </c>
      <c r="G763" s="1">
        <v>8.5582994430783899</v>
      </c>
      <c r="H763" s="1">
        <v>200</v>
      </c>
      <c r="I763" s="1">
        <v>50</v>
      </c>
      <c r="J763" s="1" t="s">
        <v>8</v>
      </c>
      <c r="K763" s="1">
        <f t="shared" si="30"/>
        <v>2</v>
      </c>
      <c r="L763">
        <f t="shared" si="31"/>
        <v>0</v>
      </c>
    </row>
    <row r="764" spans="1:12" x14ac:dyDescent="0.2">
      <c r="A764">
        <v>20</v>
      </c>
      <c r="B764" s="1" t="s">
        <v>783</v>
      </c>
      <c r="C764" s="1">
        <v>-4.9364999999999899</v>
      </c>
      <c r="D764" s="1">
        <v>29.068346276491202</v>
      </c>
      <c r="E764" s="1">
        <v>0.45</v>
      </c>
      <c r="F764" s="1">
        <v>175.404</v>
      </c>
      <c r="G764" s="1">
        <v>23.962525461645299</v>
      </c>
      <c r="H764" s="1">
        <v>200</v>
      </c>
      <c r="I764" s="1">
        <v>50</v>
      </c>
      <c r="J764" s="1" t="s">
        <v>10</v>
      </c>
      <c r="K764" s="1">
        <f t="shared" si="30"/>
        <v>2</v>
      </c>
      <c r="L764">
        <f t="shared" si="31"/>
        <v>1</v>
      </c>
    </row>
    <row r="765" spans="1:12" x14ac:dyDescent="0.2">
      <c r="A765">
        <v>20</v>
      </c>
      <c r="B765" s="1" t="s">
        <v>784</v>
      </c>
      <c r="C765" s="1">
        <v>-4.8151948051948104</v>
      </c>
      <c r="D765" s="1">
        <v>52.383519010496897</v>
      </c>
      <c r="E765" s="1">
        <v>0.18181818181818099</v>
      </c>
      <c r="F765" s="1">
        <v>120.240129870129</v>
      </c>
      <c r="G765" s="1">
        <v>44.8007285276312</v>
      </c>
      <c r="H765" s="1">
        <v>200</v>
      </c>
      <c r="I765" s="1">
        <v>50</v>
      </c>
      <c r="J765" s="1" t="s">
        <v>12</v>
      </c>
      <c r="K765" s="1">
        <f t="shared" si="30"/>
        <v>2</v>
      </c>
      <c r="L765">
        <f t="shared" si="31"/>
        <v>0</v>
      </c>
    </row>
    <row r="766" spans="1:12" x14ac:dyDescent="0.2">
      <c r="A766">
        <v>20</v>
      </c>
      <c r="B766" s="1" t="s">
        <v>785</v>
      </c>
      <c r="C766" s="1">
        <v>-28.648607594936699</v>
      </c>
      <c r="D766" s="1">
        <v>42.690636442121097</v>
      </c>
      <c r="E766" s="1">
        <v>0.227848101265822</v>
      </c>
      <c r="F766" s="1">
        <v>153.20962025316399</v>
      </c>
      <c r="G766" s="1">
        <v>49.809419764981598</v>
      </c>
      <c r="H766" s="1">
        <v>200</v>
      </c>
      <c r="I766" s="1">
        <v>50</v>
      </c>
      <c r="J766" s="1" t="s">
        <v>14</v>
      </c>
      <c r="K766" s="1">
        <f t="shared" si="30"/>
        <v>2</v>
      </c>
      <c r="L766">
        <f t="shared" si="31"/>
        <v>0</v>
      </c>
    </row>
    <row r="767" spans="1:12" x14ac:dyDescent="0.2">
      <c r="A767">
        <v>20</v>
      </c>
      <c r="B767" s="1" t="s">
        <v>794</v>
      </c>
      <c r="C767" s="1">
        <v>-22.000124999999901</v>
      </c>
      <c r="D767" s="1">
        <v>56.989936403143801</v>
      </c>
      <c r="E767" s="1">
        <v>0.27500000000000002</v>
      </c>
      <c r="F767" s="1">
        <v>239.43674999999999</v>
      </c>
      <c r="G767" s="1">
        <v>46.575711824270599</v>
      </c>
      <c r="H767" s="1">
        <v>300</v>
      </c>
      <c r="I767" s="1">
        <v>100</v>
      </c>
      <c r="J767" s="1" t="s">
        <v>8</v>
      </c>
      <c r="K767" s="1">
        <f t="shared" si="30"/>
        <v>1.5849625007211563</v>
      </c>
      <c r="L767">
        <f t="shared" si="31"/>
        <v>0</v>
      </c>
    </row>
    <row r="768" spans="1:12" x14ac:dyDescent="0.2">
      <c r="A768">
        <v>20</v>
      </c>
      <c r="B768" s="1" t="s">
        <v>795</v>
      </c>
      <c r="C768" s="1">
        <v>17.70675</v>
      </c>
      <c r="D768" s="1">
        <v>48.840820754134498</v>
      </c>
      <c r="E768" s="1">
        <v>0.73750000000000004</v>
      </c>
      <c r="F768" s="1">
        <v>227.316</v>
      </c>
      <c r="G768" s="1">
        <v>42.187098282531799</v>
      </c>
      <c r="H768" s="1">
        <v>300</v>
      </c>
      <c r="I768" s="1">
        <v>100</v>
      </c>
      <c r="J768" s="1" t="s">
        <v>10</v>
      </c>
      <c r="K768" s="1">
        <f t="shared" ref="K768:K831" si="32">LOG(H768/I768,2)</f>
        <v>1.5849625007211563</v>
      </c>
      <c r="L768">
        <f t="shared" si="31"/>
        <v>1</v>
      </c>
    </row>
    <row r="769" spans="1:12" x14ac:dyDescent="0.2">
      <c r="A769">
        <v>20</v>
      </c>
      <c r="B769" s="1" t="s">
        <v>796</v>
      </c>
      <c r="C769" s="1">
        <v>-9.7502631578947305</v>
      </c>
      <c r="D769" s="1">
        <v>55.4768453352549</v>
      </c>
      <c r="E769" s="1">
        <v>0.40789473684210498</v>
      </c>
      <c r="F769" s="1">
        <v>139.741578947368</v>
      </c>
      <c r="G769" s="1">
        <v>64.365948235412205</v>
      </c>
      <c r="H769" s="1">
        <v>300</v>
      </c>
      <c r="I769" s="1">
        <v>100</v>
      </c>
      <c r="J769" s="1" t="s">
        <v>12</v>
      </c>
      <c r="K769" s="1">
        <f t="shared" si="32"/>
        <v>1.5849625007211563</v>
      </c>
      <c r="L769">
        <f t="shared" si="31"/>
        <v>0</v>
      </c>
    </row>
    <row r="770" spans="1:12" x14ac:dyDescent="0.2">
      <c r="A770">
        <v>20</v>
      </c>
      <c r="B770" s="1" t="s">
        <v>797</v>
      </c>
      <c r="C770" s="1">
        <v>-26.7386249999999</v>
      </c>
      <c r="D770" s="1">
        <v>61.147310054158297</v>
      </c>
      <c r="E770" s="1">
        <v>0.35</v>
      </c>
      <c r="F770" s="1">
        <v>240.35575</v>
      </c>
      <c r="G770" s="1">
        <v>68.114838797706099</v>
      </c>
      <c r="H770" s="1">
        <v>300</v>
      </c>
      <c r="I770" s="1">
        <v>100</v>
      </c>
      <c r="J770" s="1" t="s">
        <v>14</v>
      </c>
      <c r="K770" s="1">
        <f t="shared" si="32"/>
        <v>1.5849625007211563</v>
      </c>
      <c r="L770">
        <f t="shared" ref="L770:L833" si="33">IF(D770&lt;H770*0.176,1,0)</f>
        <v>0</v>
      </c>
    </row>
    <row r="771" spans="1:12" x14ac:dyDescent="0.2">
      <c r="A771">
        <v>20</v>
      </c>
      <c r="B771" s="1" t="s">
        <v>790</v>
      </c>
      <c r="C771" s="1">
        <v>-48.72775</v>
      </c>
      <c r="D771" s="1">
        <v>70.958723617589797</v>
      </c>
      <c r="E771" s="1">
        <v>0.16250000000000001</v>
      </c>
      <c r="F771" s="1">
        <v>289.64037500000001</v>
      </c>
      <c r="G771" s="1">
        <v>22.465959886222802</v>
      </c>
      <c r="H771" s="1">
        <v>300</v>
      </c>
      <c r="I771" s="1">
        <v>50</v>
      </c>
      <c r="J771" s="1" t="s">
        <v>8</v>
      </c>
      <c r="K771" s="1">
        <f t="shared" si="32"/>
        <v>2.5849625007211561</v>
      </c>
      <c r="L771">
        <f t="shared" si="33"/>
        <v>0</v>
      </c>
    </row>
    <row r="772" spans="1:12" x14ac:dyDescent="0.2">
      <c r="A772">
        <v>20</v>
      </c>
      <c r="B772" s="1" t="s">
        <v>791</v>
      </c>
      <c r="C772" s="1">
        <v>-63.375</v>
      </c>
      <c r="D772" s="1">
        <v>58.740312775810096</v>
      </c>
      <c r="E772" s="1">
        <v>0.125</v>
      </c>
      <c r="F772" s="1">
        <v>247.347375</v>
      </c>
      <c r="G772" s="1">
        <v>51.5308760051619</v>
      </c>
      <c r="H772" s="1">
        <v>300</v>
      </c>
      <c r="I772" s="1">
        <v>50</v>
      </c>
      <c r="J772" s="1" t="s">
        <v>10</v>
      </c>
      <c r="K772" s="1">
        <f t="shared" si="32"/>
        <v>2.5849625007211561</v>
      </c>
      <c r="L772">
        <f t="shared" si="33"/>
        <v>0</v>
      </c>
    </row>
    <row r="773" spans="1:12" x14ac:dyDescent="0.2">
      <c r="A773">
        <v>20</v>
      </c>
      <c r="B773" s="1" t="s">
        <v>792</v>
      </c>
      <c r="C773" s="1">
        <v>-29.247499999999899</v>
      </c>
      <c r="D773" s="1">
        <v>63.565636138540803</v>
      </c>
      <c r="E773" s="1">
        <v>0.22368421052631501</v>
      </c>
      <c r="F773" s="1">
        <v>166.08447368421</v>
      </c>
      <c r="G773" s="1">
        <v>84.036554145310603</v>
      </c>
      <c r="H773" s="1">
        <v>300</v>
      </c>
      <c r="I773" s="1">
        <v>50</v>
      </c>
      <c r="J773" s="1" t="s">
        <v>12</v>
      </c>
      <c r="K773" s="1">
        <f t="shared" si="32"/>
        <v>2.5849625007211561</v>
      </c>
      <c r="L773">
        <f t="shared" si="33"/>
        <v>0</v>
      </c>
    </row>
    <row r="774" spans="1:12" x14ac:dyDescent="0.2">
      <c r="A774">
        <v>20</v>
      </c>
      <c r="B774" s="1" t="s">
        <v>793</v>
      </c>
      <c r="C774" s="1">
        <v>-54.142375000000001</v>
      </c>
      <c r="D774" s="1">
        <v>60.650406949247802</v>
      </c>
      <c r="E774" s="1">
        <v>0.1875</v>
      </c>
      <c r="F774" s="1">
        <v>227.33812499999999</v>
      </c>
      <c r="G774" s="1">
        <v>76.990730758542398</v>
      </c>
      <c r="H774" s="1">
        <v>300</v>
      </c>
      <c r="I774" s="1">
        <v>50</v>
      </c>
      <c r="J774" s="1" t="s">
        <v>14</v>
      </c>
      <c r="K774" s="1">
        <f t="shared" si="32"/>
        <v>2.5849625007211561</v>
      </c>
      <c r="L774">
        <f t="shared" si="33"/>
        <v>0</v>
      </c>
    </row>
    <row r="775" spans="1:12" x14ac:dyDescent="0.2">
      <c r="A775">
        <v>20</v>
      </c>
      <c r="B775" s="1" t="s">
        <v>802</v>
      </c>
      <c r="C775" s="1">
        <v>-39.300897435897397</v>
      </c>
      <c r="D775" s="1">
        <v>99.308115429808794</v>
      </c>
      <c r="E775" s="1">
        <v>0.128205128205128</v>
      </c>
      <c r="F775" s="1">
        <v>332.69192307692299</v>
      </c>
      <c r="G775" s="1">
        <v>65.730995090083198</v>
      </c>
      <c r="H775" s="1">
        <v>400</v>
      </c>
      <c r="I775" s="1">
        <v>100</v>
      </c>
      <c r="J775" s="1" t="s">
        <v>8</v>
      </c>
      <c r="K775" s="1">
        <f t="shared" si="32"/>
        <v>2</v>
      </c>
      <c r="L775">
        <f t="shared" si="33"/>
        <v>0</v>
      </c>
    </row>
    <row r="776" spans="1:12" x14ac:dyDescent="0.2">
      <c r="A776">
        <v>20</v>
      </c>
      <c r="B776" s="1" t="s">
        <v>803</v>
      </c>
      <c r="C776" s="1">
        <v>-27.540999999999901</v>
      </c>
      <c r="D776" s="1">
        <v>79.180479785108602</v>
      </c>
      <c r="E776" s="1">
        <v>0.35</v>
      </c>
      <c r="F776" s="1">
        <v>314.92399999999998</v>
      </c>
      <c r="G776" s="1">
        <v>68.987815601742298</v>
      </c>
      <c r="H776" s="1">
        <v>400</v>
      </c>
      <c r="I776" s="1">
        <v>100</v>
      </c>
      <c r="J776" s="1" t="s">
        <v>10</v>
      </c>
      <c r="K776" s="1">
        <f t="shared" si="32"/>
        <v>2</v>
      </c>
      <c r="L776">
        <f t="shared" si="33"/>
        <v>0</v>
      </c>
    </row>
    <row r="777" spans="1:12" x14ac:dyDescent="0.2">
      <c r="A777">
        <v>20</v>
      </c>
      <c r="B777" s="1" t="s">
        <v>804</v>
      </c>
      <c r="C777" s="1">
        <v>-75.689999999999898</v>
      </c>
      <c r="D777" s="1">
        <v>67.708676942717801</v>
      </c>
      <c r="E777" s="1">
        <v>0.12</v>
      </c>
      <c r="F777" s="1">
        <v>252.5796</v>
      </c>
      <c r="G777" s="1">
        <v>98.772396311790104</v>
      </c>
      <c r="H777" s="1">
        <v>400</v>
      </c>
      <c r="I777" s="1">
        <v>100</v>
      </c>
      <c r="J777" s="1" t="s">
        <v>12</v>
      </c>
      <c r="K777" s="1">
        <f t="shared" si="32"/>
        <v>2</v>
      </c>
      <c r="L777">
        <f t="shared" si="33"/>
        <v>1</v>
      </c>
    </row>
    <row r="778" spans="1:12" x14ac:dyDescent="0.2">
      <c r="A778">
        <v>20</v>
      </c>
      <c r="B778" s="1" t="s">
        <v>805</v>
      </c>
      <c r="C778" s="1">
        <v>-67.313124999999999</v>
      </c>
      <c r="D778" s="1">
        <v>75.985952806978503</v>
      </c>
      <c r="E778" s="1">
        <v>0.16250000000000001</v>
      </c>
      <c r="F778" s="1">
        <v>314.48399999999998</v>
      </c>
      <c r="G778" s="1">
        <v>74.497580591586896</v>
      </c>
      <c r="H778" s="1">
        <v>400</v>
      </c>
      <c r="I778" s="1">
        <v>100</v>
      </c>
      <c r="J778" s="1" t="s">
        <v>14</v>
      </c>
      <c r="K778" s="1">
        <f t="shared" si="32"/>
        <v>2</v>
      </c>
      <c r="L778">
        <f t="shared" si="33"/>
        <v>0</v>
      </c>
    </row>
    <row r="779" spans="1:12" x14ac:dyDescent="0.2">
      <c r="A779">
        <v>20</v>
      </c>
      <c r="B779" s="1" t="s">
        <v>798</v>
      </c>
      <c r="C779" s="1">
        <v>-63.093703703703603</v>
      </c>
      <c r="D779" s="1">
        <v>106.408765290867</v>
      </c>
      <c r="E779" s="1">
        <v>3.7037037037037E-2</v>
      </c>
      <c r="F779" s="1">
        <v>336.99703703703699</v>
      </c>
      <c r="G779" s="1">
        <v>82.9791349862885</v>
      </c>
      <c r="H779" s="1">
        <v>400</v>
      </c>
      <c r="I779" s="1">
        <v>50</v>
      </c>
      <c r="J779" s="1" t="s">
        <v>8</v>
      </c>
      <c r="K779" s="1">
        <f t="shared" si="32"/>
        <v>3</v>
      </c>
      <c r="L779">
        <f t="shared" si="33"/>
        <v>0</v>
      </c>
    </row>
    <row r="780" spans="1:12" x14ac:dyDescent="0.2">
      <c r="A780">
        <v>20</v>
      </c>
      <c r="B780" s="1" t="s">
        <v>799</v>
      </c>
      <c r="C780" s="1">
        <v>-68.118421052631504</v>
      </c>
      <c r="D780" s="1">
        <v>92.590960242129199</v>
      </c>
      <c r="E780" s="1">
        <v>0.144736842105263</v>
      </c>
      <c r="F780" s="1">
        <v>358.98223684210501</v>
      </c>
      <c r="G780" s="1">
        <v>56.535583987773897</v>
      </c>
      <c r="H780" s="1">
        <v>400</v>
      </c>
      <c r="I780" s="1">
        <v>50</v>
      </c>
      <c r="J780" s="1" t="s">
        <v>10</v>
      </c>
      <c r="K780" s="1">
        <f t="shared" si="32"/>
        <v>3</v>
      </c>
      <c r="L780">
        <f t="shared" si="33"/>
        <v>0</v>
      </c>
    </row>
    <row r="781" spans="1:12" x14ac:dyDescent="0.2">
      <c r="A781">
        <v>20</v>
      </c>
      <c r="B781" s="1" t="s">
        <v>800</v>
      </c>
      <c r="C781" s="1">
        <v>-67.444499999999906</v>
      </c>
      <c r="D781" s="1">
        <v>81.268475436358401</v>
      </c>
      <c r="E781" s="1">
        <v>0.15</v>
      </c>
      <c r="F781" s="1">
        <v>228.107125</v>
      </c>
      <c r="G781" s="1">
        <v>109.75701939048901</v>
      </c>
      <c r="H781" s="1">
        <v>400</v>
      </c>
      <c r="I781" s="1">
        <v>50</v>
      </c>
      <c r="J781" s="1" t="s">
        <v>12</v>
      </c>
      <c r="K781" s="1">
        <f t="shared" si="32"/>
        <v>3</v>
      </c>
      <c r="L781">
        <f t="shared" si="33"/>
        <v>0</v>
      </c>
    </row>
    <row r="782" spans="1:12" x14ac:dyDescent="0.2">
      <c r="A782">
        <v>20</v>
      </c>
      <c r="B782" s="1" t="s">
        <v>801</v>
      </c>
      <c r="C782" s="1">
        <v>-69.745999999999995</v>
      </c>
      <c r="D782" s="1">
        <v>58.235489965312397</v>
      </c>
      <c r="E782" s="1">
        <v>8.7499999999999994E-2</v>
      </c>
      <c r="F782" s="1">
        <v>209.006125</v>
      </c>
      <c r="G782" s="1">
        <v>86.855306911750503</v>
      </c>
      <c r="H782" s="1">
        <v>400</v>
      </c>
      <c r="I782" s="1">
        <v>50</v>
      </c>
      <c r="J782" s="1" t="s">
        <v>14</v>
      </c>
      <c r="K782" s="1">
        <f t="shared" si="32"/>
        <v>3</v>
      </c>
      <c r="L782">
        <f t="shared" si="33"/>
        <v>1</v>
      </c>
    </row>
    <row r="783" spans="1:12" x14ac:dyDescent="0.2">
      <c r="A783">
        <v>20</v>
      </c>
      <c r="B783" s="1" t="s">
        <v>810</v>
      </c>
      <c r="C783" s="1">
        <v>-17.8317499999999</v>
      </c>
      <c r="D783" s="1">
        <v>139.833005141624</v>
      </c>
      <c r="E783" s="1">
        <v>0.1</v>
      </c>
      <c r="F783" s="1">
        <v>408.09787499999999</v>
      </c>
      <c r="G783" s="1">
        <v>102.946276810938</v>
      </c>
      <c r="H783" s="1">
        <v>500</v>
      </c>
      <c r="I783" s="1">
        <v>100</v>
      </c>
      <c r="J783" s="1" t="s">
        <v>8</v>
      </c>
      <c r="K783" s="1">
        <f t="shared" si="32"/>
        <v>2.3219280948873622</v>
      </c>
      <c r="L783">
        <f t="shared" si="33"/>
        <v>0</v>
      </c>
    </row>
    <row r="784" spans="1:12" x14ac:dyDescent="0.2">
      <c r="A784">
        <v>20</v>
      </c>
      <c r="B784" s="1" t="s">
        <v>811</v>
      </c>
      <c r="C784" s="1">
        <v>-47.631538461538398</v>
      </c>
      <c r="D784" s="1">
        <v>102.73234066323</v>
      </c>
      <c r="E784" s="1">
        <v>0.23076923076923</v>
      </c>
      <c r="F784" s="1">
        <v>418.76384615384598</v>
      </c>
      <c r="G784" s="1">
        <v>80.268342743235706</v>
      </c>
      <c r="H784" s="1">
        <v>500</v>
      </c>
      <c r="I784" s="1">
        <v>100</v>
      </c>
      <c r="J784" s="1" t="s">
        <v>10</v>
      </c>
      <c r="K784" s="1">
        <f t="shared" si="32"/>
        <v>2.3219280948873622</v>
      </c>
      <c r="L784">
        <f t="shared" si="33"/>
        <v>0</v>
      </c>
    </row>
    <row r="785" spans="1:12" x14ac:dyDescent="0.2">
      <c r="A785">
        <v>20</v>
      </c>
      <c r="B785" s="1" t="s">
        <v>812</v>
      </c>
      <c r="C785" s="1">
        <v>-43.024000000000001</v>
      </c>
      <c r="D785" s="1">
        <v>107.656003857193</v>
      </c>
      <c r="E785" s="1">
        <v>0.1875</v>
      </c>
      <c r="F785" s="1">
        <v>205.44087500000001</v>
      </c>
      <c r="G785" s="1">
        <v>138.881370584698</v>
      </c>
      <c r="H785" s="1">
        <v>500</v>
      </c>
      <c r="I785" s="1">
        <v>100</v>
      </c>
      <c r="J785" s="1" t="s">
        <v>12</v>
      </c>
      <c r="K785" s="1">
        <f t="shared" si="32"/>
        <v>2.3219280948873622</v>
      </c>
      <c r="L785">
        <f t="shared" si="33"/>
        <v>0</v>
      </c>
    </row>
    <row r="786" spans="1:12" x14ac:dyDescent="0.2">
      <c r="A786">
        <v>20</v>
      </c>
      <c r="B786" s="1" t="s">
        <v>813</v>
      </c>
      <c r="C786" s="1">
        <v>-88.457125000000005</v>
      </c>
      <c r="D786" s="1">
        <v>96.084967895526503</v>
      </c>
      <c r="E786" s="1">
        <v>0.1125</v>
      </c>
      <c r="F786" s="1">
        <v>301.84187500000002</v>
      </c>
      <c r="G786" s="1">
        <v>154.68653960585701</v>
      </c>
      <c r="H786" s="1">
        <v>500</v>
      </c>
      <c r="I786" s="1">
        <v>100</v>
      </c>
      <c r="J786" s="1" t="s">
        <v>14</v>
      </c>
      <c r="K786" s="1">
        <f t="shared" si="32"/>
        <v>2.3219280948873622</v>
      </c>
      <c r="L786">
        <f t="shared" si="33"/>
        <v>0</v>
      </c>
    </row>
    <row r="787" spans="1:12" x14ac:dyDescent="0.2">
      <c r="A787">
        <v>20</v>
      </c>
      <c r="B787" s="1" t="s">
        <v>806</v>
      </c>
      <c r="C787" s="1">
        <v>-29.5075</v>
      </c>
      <c r="D787" s="1">
        <v>144.524100036118</v>
      </c>
      <c r="E787" s="1">
        <v>8.7499999999999994E-2</v>
      </c>
      <c r="F787" s="1">
        <v>409.02874999999898</v>
      </c>
      <c r="G787" s="1">
        <v>86.108404168452097</v>
      </c>
      <c r="H787" s="1">
        <v>500</v>
      </c>
      <c r="I787" s="1">
        <v>50</v>
      </c>
      <c r="J787" s="1" t="s">
        <v>8</v>
      </c>
      <c r="K787" s="1">
        <f t="shared" si="32"/>
        <v>3.3219280948873626</v>
      </c>
      <c r="L787">
        <f t="shared" si="33"/>
        <v>0</v>
      </c>
    </row>
    <row r="788" spans="1:12" x14ac:dyDescent="0.2">
      <c r="A788">
        <v>20</v>
      </c>
      <c r="B788" s="1" t="s">
        <v>807</v>
      </c>
      <c r="C788" s="1">
        <v>-76.448987341772096</v>
      </c>
      <c r="D788" s="1">
        <v>125.901718999685</v>
      </c>
      <c r="E788" s="1">
        <v>0.139240506329113</v>
      </c>
      <c r="F788" s="1">
        <v>414.03658227848098</v>
      </c>
      <c r="G788" s="1">
        <v>88.079364066704798</v>
      </c>
      <c r="H788" s="1">
        <v>500</v>
      </c>
      <c r="I788" s="1">
        <v>50</v>
      </c>
      <c r="J788" s="1" t="s">
        <v>10</v>
      </c>
      <c r="K788" s="1">
        <f t="shared" si="32"/>
        <v>3.3219280948873626</v>
      </c>
      <c r="L788">
        <f t="shared" si="33"/>
        <v>0</v>
      </c>
    </row>
    <row r="789" spans="1:12" x14ac:dyDescent="0.2">
      <c r="A789">
        <v>20</v>
      </c>
      <c r="B789" s="1" t="s">
        <v>808</v>
      </c>
      <c r="C789" s="1">
        <v>-70.686883116883095</v>
      </c>
      <c r="D789" s="1">
        <v>93.784102081707005</v>
      </c>
      <c r="E789" s="1">
        <v>0.11688311688311601</v>
      </c>
      <c r="F789" s="1">
        <v>222.84532467532401</v>
      </c>
      <c r="G789" s="1">
        <v>136.00916483237799</v>
      </c>
      <c r="H789" s="1">
        <v>500</v>
      </c>
      <c r="I789" s="1">
        <v>50</v>
      </c>
      <c r="J789" s="1" t="s">
        <v>12</v>
      </c>
      <c r="K789" s="1">
        <f t="shared" si="32"/>
        <v>3.3219280948873626</v>
      </c>
      <c r="L789">
        <f t="shared" si="33"/>
        <v>0</v>
      </c>
    </row>
    <row r="790" spans="1:12" x14ac:dyDescent="0.2">
      <c r="A790">
        <v>20</v>
      </c>
      <c r="B790" s="1" t="s">
        <v>809</v>
      </c>
      <c r="C790" s="1">
        <v>-54.33625</v>
      </c>
      <c r="D790" s="1">
        <v>114.788550848669</v>
      </c>
      <c r="E790" s="1">
        <v>8.7499999999999994E-2</v>
      </c>
      <c r="F790" s="1">
        <v>267.03937500000001</v>
      </c>
      <c r="G790" s="1">
        <v>161.66026074258099</v>
      </c>
      <c r="H790" s="1">
        <v>500</v>
      </c>
      <c r="I790" s="1">
        <v>50</v>
      </c>
      <c r="J790" s="1" t="s">
        <v>14</v>
      </c>
      <c r="K790" s="1">
        <f t="shared" si="32"/>
        <v>3.3219280948873626</v>
      </c>
      <c r="L790">
        <f t="shared" si="33"/>
        <v>0</v>
      </c>
    </row>
    <row r="791" spans="1:12" x14ac:dyDescent="0.2">
      <c r="A791">
        <v>20</v>
      </c>
      <c r="B791" s="1" t="s">
        <v>818</v>
      </c>
      <c r="C791" s="1">
        <v>9.5731249999999903</v>
      </c>
      <c r="D791" s="1">
        <v>52.223118386250803</v>
      </c>
      <c r="E791" s="1">
        <v>0.5625</v>
      </c>
      <c r="F791" s="1">
        <v>345.080749999999</v>
      </c>
      <c r="G791" s="1">
        <v>52.230344096487599</v>
      </c>
      <c r="H791" s="1">
        <v>600</v>
      </c>
      <c r="I791" s="1">
        <v>100</v>
      </c>
      <c r="J791" s="1" t="s">
        <v>8</v>
      </c>
      <c r="K791" s="1">
        <f t="shared" si="32"/>
        <v>2.5849625007211561</v>
      </c>
      <c r="L791">
        <f t="shared" si="33"/>
        <v>1</v>
      </c>
    </row>
    <row r="792" spans="1:12" x14ac:dyDescent="0.2">
      <c r="A792">
        <v>20</v>
      </c>
      <c r="B792" s="1" t="s">
        <v>819</v>
      </c>
      <c r="C792" s="1">
        <v>-76.440375000000003</v>
      </c>
      <c r="D792" s="1">
        <v>121.91103129376501</v>
      </c>
      <c r="E792" s="1">
        <v>0.1</v>
      </c>
      <c r="F792" s="1">
        <v>502.83812499999999</v>
      </c>
      <c r="G792" s="1">
        <v>99.070335344311701</v>
      </c>
      <c r="H792" s="1">
        <v>600</v>
      </c>
      <c r="I792" s="1">
        <v>100</v>
      </c>
      <c r="J792" s="1" t="s">
        <v>10</v>
      </c>
      <c r="K792" s="1">
        <f t="shared" si="32"/>
        <v>2.5849625007211561</v>
      </c>
      <c r="L792">
        <f t="shared" si="33"/>
        <v>0</v>
      </c>
    </row>
    <row r="793" spans="1:12" x14ac:dyDescent="0.2">
      <c r="A793">
        <v>20</v>
      </c>
      <c r="B793" s="1" t="s">
        <v>820</v>
      </c>
      <c r="C793" s="1">
        <v>-53.90925</v>
      </c>
      <c r="D793" s="1">
        <v>128.30938694981501</v>
      </c>
      <c r="E793" s="1">
        <v>0.1875</v>
      </c>
      <c r="F793" s="1">
        <v>291.54674999999901</v>
      </c>
      <c r="G793" s="1">
        <v>166.12279098437199</v>
      </c>
      <c r="H793" s="1">
        <v>600</v>
      </c>
      <c r="I793" s="1">
        <v>100</v>
      </c>
      <c r="J793" s="1" t="s">
        <v>12</v>
      </c>
      <c r="K793" s="1">
        <f t="shared" si="32"/>
        <v>2.5849625007211561</v>
      </c>
      <c r="L793">
        <f t="shared" si="33"/>
        <v>0</v>
      </c>
    </row>
    <row r="794" spans="1:12" x14ac:dyDescent="0.2">
      <c r="A794">
        <v>20</v>
      </c>
      <c r="B794" s="1" t="s">
        <v>821</v>
      </c>
      <c r="C794" s="1">
        <v>-27.774374999999999</v>
      </c>
      <c r="D794" s="1">
        <v>173.67926763753101</v>
      </c>
      <c r="E794" s="1">
        <v>0.1</v>
      </c>
      <c r="F794" s="1">
        <v>334.488124999999</v>
      </c>
      <c r="G794" s="1">
        <v>189.70996339869501</v>
      </c>
      <c r="H794" s="1">
        <v>600</v>
      </c>
      <c r="I794" s="1">
        <v>100</v>
      </c>
      <c r="J794" s="1" t="s">
        <v>14</v>
      </c>
      <c r="K794" s="1">
        <f t="shared" si="32"/>
        <v>2.5849625007211561</v>
      </c>
      <c r="L794">
        <f t="shared" si="33"/>
        <v>0</v>
      </c>
    </row>
    <row r="795" spans="1:12" x14ac:dyDescent="0.2">
      <c r="A795">
        <v>20</v>
      </c>
      <c r="B795" s="1" t="s">
        <v>814</v>
      </c>
      <c r="C795" s="1">
        <v>-31.979624999999899</v>
      </c>
      <c r="D795" s="1">
        <v>94.119149173318405</v>
      </c>
      <c r="E795" s="1">
        <v>0.27500000000000002</v>
      </c>
      <c r="F795" s="1">
        <v>370.09137500000003</v>
      </c>
      <c r="G795" s="1">
        <v>100.21380144151399</v>
      </c>
      <c r="H795" s="1">
        <v>600</v>
      </c>
      <c r="I795" s="1">
        <v>50</v>
      </c>
      <c r="J795" s="1" t="s">
        <v>8</v>
      </c>
      <c r="K795" s="1">
        <f t="shared" si="32"/>
        <v>3.5849625007211565</v>
      </c>
      <c r="L795">
        <f t="shared" si="33"/>
        <v>1</v>
      </c>
    </row>
    <row r="796" spans="1:12" x14ac:dyDescent="0.2">
      <c r="A796">
        <v>20</v>
      </c>
      <c r="B796" s="1" t="s">
        <v>815</v>
      </c>
      <c r="C796" s="1">
        <v>-65.8654430379746</v>
      </c>
      <c r="D796" s="1">
        <v>134.65459860721199</v>
      </c>
      <c r="E796" s="1">
        <v>0.113924050632911</v>
      </c>
      <c r="F796" s="1">
        <v>503.04936708860703</v>
      </c>
      <c r="G796" s="1">
        <v>90.398914947304803</v>
      </c>
      <c r="H796" s="1">
        <v>600</v>
      </c>
      <c r="I796" s="1">
        <v>50</v>
      </c>
      <c r="J796" s="1" t="s">
        <v>10</v>
      </c>
      <c r="K796" s="1">
        <f t="shared" si="32"/>
        <v>3.5849625007211565</v>
      </c>
      <c r="L796">
        <f t="shared" si="33"/>
        <v>0</v>
      </c>
    </row>
    <row r="797" spans="1:12" x14ac:dyDescent="0.2">
      <c r="A797">
        <v>20</v>
      </c>
      <c r="B797" s="1" t="s">
        <v>816</v>
      </c>
      <c r="C797" s="1">
        <v>-71.131625</v>
      </c>
      <c r="D797" s="1">
        <v>145.46089549638199</v>
      </c>
      <c r="E797" s="1">
        <v>7.4999999999999997E-2</v>
      </c>
      <c r="F797" s="1">
        <v>279.83962499999899</v>
      </c>
      <c r="G797" s="1">
        <v>183.560515351503</v>
      </c>
      <c r="H797" s="1">
        <v>600</v>
      </c>
      <c r="I797" s="1">
        <v>50</v>
      </c>
      <c r="J797" s="1" t="s">
        <v>12</v>
      </c>
      <c r="K797" s="1">
        <f t="shared" si="32"/>
        <v>3.5849625007211565</v>
      </c>
      <c r="L797">
        <f t="shared" si="33"/>
        <v>0</v>
      </c>
    </row>
    <row r="798" spans="1:12" x14ac:dyDescent="0.2">
      <c r="A798">
        <v>20</v>
      </c>
      <c r="B798" s="1" t="s">
        <v>817</v>
      </c>
      <c r="C798" s="1">
        <v>-107.053124999999</v>
      </c>
      <c r="D798" s="1">
        <v>152.83439393338199</v>
      </c>
      <c r="E798" s="1">
        <v>0.05</v>
      </c>
      <c r="F798" s="1">
        <v>378.75074999999998</v>
      </c>
      <c r="G798" s="1">
        <v>195.93680033862299</v>
      </c>
      <c r="H798" s="1">
        <v>600</v>
      </c>
      <c r="I798" s="1">
        <v>50</v>
      </c>
      <c r="J798" s="1" t="s">
        <v>14</v>
      </c>
      <c r="K798" s="1">
        <f t="shared" si="32"/>
        <v>3.5849625007211565</v>
      </c>
      <c r="L798">
        <f t="shared" si="33"/>
        <v>0</v>
      </c>
    </row>
    <row r="799" spans="1:12" x14ac:dyDescent="0.2">
      <c r="A799">
        <v>21</v>
      </c>
      <c r="B799" s="14" t="s">
        <v>867</v>
      </c>
      <c r="C799" s="1">
        <v>-6.6168055555555503</v>
      </c>
      <c r="D799" s="1">
        <v>43.690668620630497</v>
      </c>
      <c r="E799" s="1">
        <v>0.34722222222222199</v>
      </c>
      <c r="F799" s="1">
        <v>193.27361111111099</v>
      </c>
      <c r="G799" s="1">
        <v>13.7545291839083</v>
      </c>
      <c r="H799" s="1">
        <v>200</v>
      </c>
      <c r="I799" s="1">
        <v>100</v>
      </c>
      <c r="J799" s="1" t="s">
        <v>8</v>
      </c>
      <c r="K799" s="1">
        <f t="shared" si="32"/>
        <v>1</v>
      </c>
      <c r="L799">
        <f t="shared" si="33"/>
        <v>0</v>
      </c>
    </row>
    <row r="800" spans="1:12" x14ac:dyDescent="0.2">
      <c r="A800">
        <v>21</v>
      </c>
      <c r="B800" s="1" t="s">
        <v>868</v>
      </c>
      <c r="C800" s="1">
        <v>21.8830379746835</v>
      </c>
      <c r="D800" s="1">
        <v>62.625150574202898</v>
      </c>
      <c r="E800" s="1">
        <v>0.392405063291139</v>
      </c>
      <c r="F800" s="1">
        <v>186.90658227848101</v>
      </c>
      <c r="G800" s="1">
        <v>22.2538043333386</v>
      </c>
      <c r="H800" s="1">
        <v>200</v>
      </c>
      <c r="I800" s="1">
        <v>100</v>
      </c>
      <c r="J800" s="1" t="s">
        <v>10</v>
      </c>
      <c r="K800" s="1">
        <f t="shared" si="32"/>
        <v>1</v>
      </c>
      <c r="L800">
        <f t="shared" si="33"/>
        <v>0</v>
      </c>
    </row>
    <row r="801" spans="1:12" x14ac:dyDescent="0.2">
      <c r="A801">
        <v>21</v>
      </c>
      <c r="B801" s="1" t="s">
        <v>869</v>
      </c>
      <c r="C801" s="1">
        <v>31.187750000000001</v>
      </c>
      <c r="D801" s="1">
        <v>44.774358034900899</v>
      </c>
      <c r="E801" s="1">
        <v>0.76249999999999996</v>
      </c>
      <c r="F801" s="1">
        <v>165.08275</v>
      </c>
      <c r="G801" s="1">
        <v>41.418719740444601</v>
      </c>
      <c r="H801" s="1">
        <v>200</v>
      </c>
      <c r="I801" s="1">
        <v>100</v>
      </c>
      <c r="J801" s="1" t="s">
        <v>12</v>
      </c>
      <c r="K801" s="1">
        <f t="shared" si="32"/>
        <v>1</v>
      </c>
      <c r="L801">
        <f t="shared" si="33"/>
        <v>0</v>
      </c>
    </row>
    <row r="802" spans="1:12" x14ac:dyDescent="0.2">
      <c r="A802">
        <v>21</v>
      </c>
      <c r="B802" s="1" t="s">
        <v>870</v>
      </c>
      <c r="C802" s="1">
        <v>12.038125000000001</v>
      </c>
      <c r="D802" s="1">
        <v>51.0476591552871</v>
      </c>
      <c r="E802" s="1">
        <v>0.51249999999999996</v>
      </c>
      <c r="F802" s="1">
        <v>128.80574999999899</v>
      </c>
      <c r="G802" s="1">
        <v>53.096288071177803</v>
      </c>
      <c r="H802" s="1">
        <v>200</v>
      </c>
      <c r="I802" s="1">
        <v>100</v>
      </c>
      <c r="J802" s="1" t="s">
        <v>14</v>
      </c>
      <c r="K802" s="1">
        <f t="shared" si="32"/>
        <v>1</v>
      </c>
      <c r="L802">
        <f t="shared" si="33"/>
        <v>0</v>
      </c>
    </row>
    <row r="803" spans="1:12" x14ac:dyDescent="0.2">
      <c r="A803">
        <v>21</v>
      </c>
      <c r="B803" s="1" t="s">
        <v>863</v>
      </c>
      <c r="C803" s="1">
        <v>-16.501506849315</v>
      </c>
      <c r="D803" s="1">
        <v>46.223122473001098</v>
      </c>
      <c r="E803" s="1">
        <v>0.34246575342465702</v>
      </c>
      <c r="F803" s="1">
        <v>191.11945205479401</v>
      </c>
      <c r="G803" s="1">
        <v>18.798558083031899</v>
      </c>
      <c r="H803" s="1">
        <v>200</v>
      </c>
      <c r="I803" s="1">
        <v>50</v>
      </c>
      <c r="J803" s="1" t="s">
        <v>8</v>
      </c>
      <c r="K803" s="1">
        <f t="shared" si="32"/>
        <v>2</v>
      </c>
      <c r="L803">
        <f t="shared" si="33"/>
        <v>0</v>
      </c>
    </row>
    <row r="804" spans="1:12" x14ac:dyDescent="0.2">
      <c r="A804">
        <v>21</v>
      </c>
      <c r="B804" s="1" t="s">
        <v>864</v>
      </c>
      <c r="C804" s="1">
        <v>-9.8853030303030298</v>
      </c>
      <c r="D804" s="1">
        <v>58.223960370897203</v>
      </c>
      <c r="E804" s="1">
        <v>0.25757575757575701</v>
      </c>
      <c r="F804" s="1">
        <v>177.82984848484799</v>
      </c>
      <c r="G804" s="1">
        <v>34.062007115919002</v>
      </c>
      <c r="H804" s="1">
        <v>200</v>
      </c>
      <c r="I804" s="1">
        <v>50</v>
      </c>
      <c r="J804" s="1" t="s">
        <v>10</v>
      </c>
      <c r="K804" s="1">
        <f t="shared" si="32"/>
        <v>2</v>
      </c>
      <c r="L804">
        <f t="shared" si="33"/>
        <v>0</v>
      </c>
    </row>
    <row r="805" spans="1:12" x14ac:dyDescent="0.2">
      <c r="A805">
        <v>21</v>
      </c>
      <c r="B805" s="1" t="s">
        <v>865</v>
      </c>
      <c r="C805" s="1">
        <v>-7.5886075949366996</v>
      </c>
      <c r="D805" s="1">
        <v>40.613449126612501</v>
      </c>
      <c r="E805" s="1">
        <v>0.481012658227848</v>
      </c>
      <c r="F805" s="1">
        <v>125.428354430379</v>
      </c>
      <c r="G805" s="1">
        <v>45.926174286934298</v>
      </c>
      <c r="H805" s="1">
        <v>200</v>
      </c>
      <c r="I805" s="1">
        <v>50</v>
      </c>
      <c r="J805" s="1" t="s">
        <v>12</v>
      </c>
      <c r="K805" s="1">
        <f t="shared" si="32"/>
        <v>2</v>
      </c>
      <c r="L805">
        <f t="shared" si="33"/>
        <v>0</v>
      </c>
    </row>
    <row r="806" spans="1:12" x14ac:dyDescent="0.2">
      <c r="A806">
        <v>21</v>
      </c>
      <c r="B806" s="1" t="s">
        <v>866</v>
      </c>
      <c r="C806" s="1">
        <v>-14.518000000000001</v>
      </c>
      <c r="D806" s="1">
        <v>53.886712007692502</v>
      </c>
      <c r="E806" s="1">
        <v>0.15</v>
      </c>
      <c r="F806" s="1">
        <v>132.59612499999901</v>
      </c>
      <c r="G806" s="1">
        <v>56.855152108092803</v>
      </c>
      <c r="H806" s="1">
        <v>200</v>
      </c>
      <c r="I806" s="1">
        <v>50</v>
      </c>
      <c r="J806" s="1" t="s">
        <v>14</v>
      </c>
      <c r="K806" s="1">
        <f t="shared" si="32"/>
        <v>2</v>
      </c>
      <c r="L806">
        <f t="shared" si="33"/>
        <v>0</v>
      </c>
    </row>
    <row r="807" spans="1:12" x14ac:dyDescent="0.2">
      <c r="A807">
        <v>21</v>
      </c>
      <c r="B807" s="1" t="s">
        <v>875</v>
      </c>
      <c r="C807" s="1">
        <v>-30.697948717948702</v>
      </c>
      <c r="D807" s="1">
        <v>60.003461104424503</v>
      </c>
      <c r="E807" s="1">
        <v>0.35897435897435898</v>
      </c>
      <c r="F807" s="1">
        <v>292.42205128205097</v>
      </c>
      <c r="G807" s="1">
        <v>13.963213056784699</v>
      </c>
      <c r="H807" s="1">
        <v>300</v>
      </c>
      <c r="I807" s="1">
        <v>100</v>
      </c>
      <c r="J807" s="1" t="s">
        <v>8</v>
      </c>
      <c r="K807" s="1">
        <f t="shared" si="32"/>
        <v>1.5849625007211563</v>
      </c>
      <c r="L807">
        <f t="shared" si="33"/>
        <v>0</v>
      </c>
    </row>
    <row r="808" spans="1:12" x14ac:dyDescent="0.2">
      <c r="A808">
        <v>21</v>
      </c>
      <c r="B808" s="1" t="s">
        <v>876</v>
      </c>
      <c r="C808" s="1">
        <v>89.705624999999998</v>
      </c>
      <c r="D808" s="1">
        <v>43.901950692530399</v>
      </c>
      <c r="E808" s="1">
        <v>0.48749999999999999</v>
      </c>
      <c r="F808" s="1">
        <v>222.233125</v>
      </c>
      <c r="G808" s="1">
        <v>31.040102593006601</v>
      </c>
      <c r="H808" s="1">
        <v>300</v>
      </c>
      <c r="I808" s="1">
        <v>100</v>
      </c>
      <c r="J808" s="1" t="s">
        <v>10</v>
      </c>
      <c r="K808" s="1">
        <f t="shared" si="32"/>
        <v>1.5849625007211563</v>
      </c>
      <c r="L808">
        <f t="shared" si="33"/>
        <v>1</v>
      </c>
    </row>
    <row r="809" spans="1:12" x14ac:dyDescent="0.2">
      <c r="A809">
        <v>21</v>
      </c>
      <c r="B809" s="1" t="s">
        <v>877</v>
      </c>
      <c r="C809" s="1">
        <v>10.997875000000001</v>
      </c>
      <c r="D809" s="1">
        <v>25.107841887234599</v>
      </c>
      <c r="E809" s="1">
        <v>0.6875</v>
      </c>
      <c r="F809" s="1">
        <v>97.713374999999999</v>
      </c>
      <c r="G809" s="1">
        <v>23.425953179313201</v>
      </c>
      <c r="H809" s="1">
        <v>300</v>
      </c>
      <c r="I809" s="1">
        <v>100</v>
      </c>
      <c r="J809" s="1" t="s">
        <v>12</v>
      </c>
      <c r="K809" s="1">
        <f t="shared" si="32"/>
        <v>1.5849625007211563</v>
      </c>
      <c r="L809">
        <f t="shared" si="33"/>
        <v>1</v>
      </c>
    </row>
    <row r="810" spans="1:12" x14ac:dyDescent="0.2">
      <c r="A810">
        <v>21</v>
      </c>
      <c r="B810" s="1" t="s">
        <v>878</v>
      </c>
      <c r="C810" s="1">
        <v>19.956624999999999</v>
      </c>
      <c r="D810" s="1">
        <v>23.961788484154798</v>
      </c>
      <c r="E810" s="1">
        <v>0.8</v>
      </c>
      <c r="F810" s="1">
        <v>102.77612499999999</v>
      </c>
      <c r="G810" s="1">
        <v>19.120323643557199</v>
      </c>
      <c r="H810" s="1">
        <v>300</v>
      </c>
      <c r="I810" s="1">
        <v>100</v>
      </c>
      <c r="J810" s="1" t="s">
        <v>14</v>
      </c>
      <c r="K810" s="1">
        <f t="shared" si="32"/>
        <v>1.5849625007211563</v>
      </c>
      <c r="L810">
        <f t="shared" si="33"/>
        <v>1</v>
      </c>
    </row>
    <row r="811" spans="1:12" x14ac:dyDescent="0.2">
      <c r="A811">
        <v>21</v>
      </c>
      <c r="B811" s="1" t="s">
        <v>871</v>
      </c>
      <c r="C811" s="1">
        <v>-47.780263157894701</v>
      </c>
      <c r="D811" s="1">
        <v>71.972634364035599</v>
      </c>
      <c r="E811" s="1">
        <v>0.144736842105263</v>
      </c>
      <c r="F811" s="1">
        <v>288.23671052631499</v>
      </c>
      <c r="G811" s="1">
        <v>30.796983976910699</v>
      </c>
      <c r="H811" s="1">
        <v>300</v>
      </c>
      <c r="I811" s="1">
        <v>50</v>
      </c>
      <c r="J811" s="1" t="s">
        <v>8</v>
      </c>
      <c r="K811" s="1">
        <f t="shared" si="32"/>
        <v>2.5849625007211561</v>
      </c>
      <c r="L811">
        <f t="shared" si="33"/>
        <v>0</v>
      </c>
    </row>
    <row r="812" spans="1:12" x14ac:dyDescent="0.2">
      <c r="A812">
        <v>21</v>
      </c>
      <c r="B812" s="1" t="s">
        <v>872</v>
      </c>
      <c r="C812" s="1">
        <v>29.236124999999902</v>
      </c>
      <c r="D812" s="1">
        <v>23.5925696721314</v>
      </c>
      <c r="E812" s="1">
        <v>0.75</v>
      </c>
      <c r="F812" s="1">
        <v>200.08862499999901</v>
      </c>
      <c r="G812" s="1">
        <v>21.606164267619899</v>
      </c>
      <c r="H812" s="1">
        <v>300</v>
      </c>
      <c r="I812" s="1">
        <v>50</v>
      </c>
      <c r="J812" s="1" t="s">
        <v>10</v>
      </c>
      <c r="K812" s="1">
        <f t="shared" si="32"/>
        <v>2.5849625007211561</v>
      </c>
      <c r="L812">
        <f t="shared" si="33"/>
        <v>1</v>
      </c>
    </row>
    <row r="813" spans="1:12" x14ac:dyDescent="0.2">
      <c r="A813">
        <v>21</v>
      </c>
      <c r="B813" s="1" t="s">
        <v>873</v>
      </c>
      <c r="C813" s="1">
        <v>-37.344999999999999</v>
      </c>
      <c r="D813" s="1">
        <v>56.164334679581103</v>
      </c>
      <c r="E813" s="1">
        <v>0.17499999999999999</v>
      </c>
      <c r="F813" s="1">
        <v>141.84937500000001</v>
      </c>
      <c r="G813" s="1">
        <v>85.201827098128405</v>
      </c>
      <c r="H813" s="1">
        <v>300</v>
      </c>
      <c r="I813" s="1">
        <v>50</v>
      </c>
      <c r="J813" s="1" t="s">
        <v>12</v>
      </c>
      <c r="K813" s="1">
        <f t="shared" si="32"/>
        <v>2.5849625007211561</v>
      </c>
      <c r="L813">
        <f t="shared" si="33"/>
        <v>0</v>
      </c>
    </row>
    <row r="814" spans="1:12" x14ac:dyDescent="0.2">
      <c r="A814">
        <v>21</v>
      </c>
      <c r="B814" s="1" t="s">
        <v>874</v>
      </c>
      <c r="C814" s="1">
        <v>-11.442405063291099</v>
      </c>
      <c r="D814" s="1">
        <v>31.3957532488674</v>
      </c>
      <c r="E814" s="1">
        <v>0.392405063291139</v>
      </c>
      <c r="F814" s="1">
        <v>93.227974683544304</v>
      </c>
      <c r="G814" s="1">
        <v>29.447045687055901</v>
      </c>
      <c r="H814" s="1">
        <v>300</v>
      </c>
      <c r="I814" s="1">
        <v>50</v>
      </c>
      <c r="J814" s="1" t="s">
        <v>14</v>
      </c>
      <c r="K814" s="1">
        <f t="shared" si="32"/>
        <v>2.5849625007211561</v>
      </c>
      <c r="L814">
        <f t="shared" si="33"/>
        <v>1</v>
      </c>
    </row>
    <row r="815" spans="1:12" x14ac:dyDescent="0.2">
      <c r="A815">
        <v>21</v>
      </c>
      <c r="B815" s="1" t="s">
        <v>883</v>
      </c>
      <c r="C815" s="1">
        <v>-45.908625000000001</v>
      </c>
      <c r="D815" s="1">
        <v>58.972768116812802</v>
      </c>
      <c r="E815" s="1">
        <v>0.17499999999999999</v>
      </c>
      <c r="F815" s="1">
        <v>357.111625</v>
      </c>
      <c r="G815" s="1">
        <v>51.295881473168699</v>
      </c>
      <c r="H815" s="1">
        <v>400</v>
      </c>
      <c r="I815" s="1">
        <v>100</v>
      </c>
      <c r="J815" s="1" t="s">
        <v>8</v>
      </c>
      <c r="K815" s="1">
        <f t="shared" si="32"/>
        <v>2</v>
      </c>
      <c r="L815">
        <f t="shared" si="33"/>
        <v>1</v>
      </c>
    </row>
    <row r="816" spans="1:12" x14ac:dyDescent="0.2">
      <c r="A816">
        <v>21</v>
      </c>
      <c r="B816" s="1" t="s">
        <v>884</v>
      </c>
      <c r="C816" s="1">
        <v>73.804230769230699</v>
      </c>
      <c r="D816" s="1">
        <v>76.315250929341005</v>
      </c>
      <c r="E816" s="1">
        <v>0.55128205128205099</v>
      </c>
      <c r="F816" s="1">
        <v>243.23128205128199</v>
      </c>
      <c r="G816" s="1">
        <v>73.308502329136104</v>
      </c>
      <c r="H816" s="1">
        <v>400</v>
      </c>
      <c r="I816" s="1">
        <v>100</v>
      </c>
      <c r="J816" s="1" t="s">
        <v>10</v>
      </c>
      <c r="K816" s="1">
        <f t="shared" si="32"/>
        <v>2</v>
      </c>
      <c r="L816">
        <f t="shared" si="33"/>
        <v>0</v>
      </c>
    </row>
    <row r="817" spans="1:12" x14ac:dyDescent="0.2">
      <c r="A817">
        <v>21</v>
      </c>
      <c r="B817" s="1" t="s">
        <v>885</v>
      </c>
      <c r="C817" s="1">
        <v>4.25962499999999</v>
      </c>
      <c r="D817" s="1">
        <v>38.0143544744531</v>
      </c>
      <c r="E817" s="1">
        <v>0.5625</v>
      </c>
      <c r="F817" s="1">
        <v>205.88987499999899</v>
      </c>
      <c r="G817" s="1">
        <v>62.578134549811999</v>
      </c>
      <c r="H817" s="1">
        <v>400</v>
      </c>
      <c r="I817" s="1">
        <v>100</v>
      </c>
      <c r="J817" s="1" t="s">
        <v>12</v>
      </c>
      <c r="K817" s="1">
        <f t="shared" si="32"/>
        <v>2</v>
      </c>
      <c r="L817">
        <f t="shared" si="33"/>
        <v>1</v>
      </c>
    </row>
    <row r="818" spans="1:12" x14ac:dyDescent="0.2">
      <c r="A818">
        <v>21</v>
      </c>
      <c r="B818" s="1" t="s">
        <v>886</v>
      </c>
      <c r="C818" s="1">
        <v>41.445999999999998</v>
      </c>
      <c r="D818" s="1">
        <v>34.047547731077401</v>
      </c>
      <c r="E818" s="1">
        <v>0.83750000000000002</v>
      </c>
      <c r="F818" s="1">
        <v>92.430624999999907</v>
      </c>
      <c r="G818" s="1">
        <v>31.655884932495098</v>
      </c>
      <c r="H818" s="1">
        <v>400</v>
      </c>
      <c r="I818" s="1">
        <v>100</v>
      </c>
      <c r="J818" s="1" t="s">
        <v>14</v>
      </c>
      <c r="K818" s="1">
        <f t="shared" si="32"/>
        <v>2</v>
      </c>
      <c r="L818">
        <f t="shared" si="33"/>
        <v>1</v>
      </c>
    </row>
    <row r="819" spans="1:12" x14ac:dyDescent="0.2">
      <c r="A819">
        <v>21</v>
      </c>
      <c r="B819" s="1" t="s">
        <v>879</v>
      </c>
      <c r="C819" s="1">
        <v>-97.897468354430401</v>
      </c>
      <c r="D819" s="1">
        <v>65.692537126351695</v>
      </c>
      <c r="E819" s="1">
        <v>5.0632911392405E-2</v>
      </c>
      <c r="F819" s="1">
        <v>385.88987341772099</v>
      </c>
      <c r="G819" s="1">
        <v>30.940442973176399</v>
      </c>
      <c r="H819" s="1">
        <v>400</v>
      </c>
      <c r="I819" s="1">
        <v>50</v>
      </c>
      <c r="J819" s="1" t="s">
        <v>8</v>
      </c>
      <c r="K819" s="1">
        <f t="shared" si="32"/>
        <v>3</v>
      </c>
      <c r="L819">
        <f t="shared" si="33"/>
        <v>1</v>
      </c>
    </row>
    <row r="820" spans="1:12" x14ac:dyDescent="0.2">
      <c r="A820">
        <v>21</v>
      </c>
      <c r="B820" s="1" t="s">
        <v>880</v>
      </c>
      <c r="C820" s="1">
        <v>13.187625000000001</v>
      </c>
      <c r="D820" s="1">
        <v>32.435386857711002</v>
      </c>
      <c r="E820" s="1">
        <v>0.57499999999999996</v>
      </c>
      <c r="F820" s="1">
        <v>242.10612499999999</v>
      </c>
      <c r="G820" s="1">
        <v>34.208785256632098</v>
      </c>
      <c r="H820" s="1">
        <v>400</v>
      </c>
      <c r="I820" s="1">
        <v>50</v>
      </c>
      <c r="J820" s="1" t="s">
        <v>10</v>
      </c>
      <c r="K820" s="1">
        <f t="shared" si="32"/>
        <v>3</v>
      </c>
      <c r="L820">
        <f t="shared" si="33"/>
        <v>1</v>
      </c>
    </row>
    <row r="821" spans="1:12" x14ac:dyDescent="0.2">
      <c r="A821">
        <v>21</v>
      </c>
      <c r="B821" s="1" t="s">
        <v>881</v>
      </c>
      <c r="C821" s="1">
        <v>2.5393749999999899</v>
      </c>
      <c r="D821" s="1">
        <v>44.919168412375697</v>
      </c>
      <c r="E821" s="1">
        <v>0.42499999999999999</v>
      </c>
      <c r="F821" s="1">
        <v>173.47737499999999</v>
      </c>
      <c r="G821" s="1">
        <v>95.655379236399298</v>
      </c>
      <c r="H821" s="1">
        <v>400</v>
      </c>
      <c r="I821" s="1">
        <v>50</v>
      </c>
      <c r="J821" s="1" t="s">
        <v>12</v>
      </c>
      <c r="K821" s="1">
        <f t="shared" si="32"/>
        <v>3</v>
      </c>
      <c r="L821">
        <f t="shared" si="33"/>
        <v>1</v>
      </c>
    </row>
    <row r="822" spans="1:12" x14ac:dyDescent="0.2">
      <c r="A822">
        <v>21</v>
      </c>
      <c r="B822" s="1" t="s">
        <v>882</v>
      </c>
      <c r="C822" s="1">
        <v>22.719220779220699</v>
      </c>
      <c r="D822" s="1">
        <v>29.079806568169701</v>
      </c>
      <c r="E822" s="1">
        <v>0.61038961038961004</v>
      </c>
      <c r="F822" s="1">
        <v>81.342077922077905</v>
      </c>
      <c r="G822" s="1">
        <v>30.0382503916478</v>
      </c>
      <c r="H822" s="1">
        <v>400</v>
      </c>
      <c r="I822" s="1">
        <v>50</v>
      </c>
      <c r="J822" s="1" t="s">
        <v>14</v>
      </c>
      <c r="K822" s="1">
        <f t="shared" si="32"/>
        <v>3</v>
      </c>
      <c r="L822">
        <f t="shared" si="33"/>
        <v>1</v>
      </c>
    </row>
    <row r="823" spans="1:12" x14ac:dyDescent="0.2">
      <c r="A823">
        <v>21</v>
      </c>
      <c r="B823" s="1" t="s">
        <v>891</v>
      </c>
      <c r="C823" s="1">
        <v>-21.141874999999999</v>
      </c>
      <c r="D823" s="1">
        <v>121.082260169416</v>
      </c>
      <c r="E823" s="1">
        <v>0.16250000000000001</v>
      </c>
      <c r="F823" s="1">
        <v>473.19587499999898</v>
      </c>
      <c r="G823" s="1">
        <v>54.5478183957376</v>
      </c>
      <c r="H823" s="1">
        <v>500</v>
      </c>
      <c r="I823" s="1">
        <v>100</v>
      </c>
      <c r="J823" s="1" t="s">
        <v>8</v>
      </c>
      <c r="K823" s="1">
        <f t="shared" si="32"/>
        <v>2.3219280948873622</v>
      </c>
      <c r="L823">
        <f t="shared" si="33"/>
        <v>0</v>
      </c>
    </row>
    <row r="824" spans="1:12" x14ac:dyDescent="0.2">
      <c r="A824">
        <v>21</v>
      </c>
      <c r="B824" s="1" t="s">
        <v>892</v>
      </c>
      <c r="C824" s="1">
        <v>32.380000000000003</v>
      </c>
      <c r="D824" s="1">
        <v>35.370975106716998</v>
      </c>
      <c r="E824" s="1">
        <v>0.83750000000000002</v>
      </c>
      <c r="F824" s="1">
        <v>315.35475000000002</v>
      </c>
      <c r="G824" s="1">
        <v>31.162562513976599</v>
      </c>
      <c r="H824" s="1">
        <v>500</v>
      </c>
      <c r="I824" s="1">
        <v>100</v>
      </c>
      <c r="J824" s="1" t="s">
        <v>10</v>
      </c>
      <c r="K824" s="1">
        <f t="shared" si="32"/>
        <v>2.3219280948873622</v>
      </c>
      <c r="L824">
        <f t="shared" si="33"/>
        <v>1</v>
      </c>
    </row>
    <row r="825" spans="1:12" x14ac:dyDescent="0.2">
      <c r="A825">
        <v>21</v>
      </c>
      <c r="B825" s="1" t="s">
        <v>893</v>
      </c>
      <c r="C825" s="1">
        <v>16.539249999999999</v>
      </c>
      <c r="D825" s="1">
        <v>35.750273697378802</v>
      </c>
      <c r="E825" s="1">
        <v>0.6</v>
      </c>
      <c r="F825" s="1">
        <v>108.87625</v>
      </c>
      <c r="G825" s="1">
        <v>30.723441310138099</v>
      </c>
      <c r="H825" s="1">
        <v>500</v>
      </c>
      <c r="I825" s="1">
        <v>100</v>
      </c>
      <c r="J825" s="1" t="s">
        <v>12</v>
      </c>
      <c r="K825" s="1">
        <f t="shared" si="32"/>
        <v>2.3219280948873622</v>
      </c>
      <c r="L825">
        <f t="shared" si="33"/>
        <v>1</v>
      </c>
    </row>
    <row r="826" spans="1:12" x14ac:dyDescent="0.2">
      <c r="A826">
        <v>21</v>
      </c>
      <c r="B826" s="1" t="s">
        <v>894</v>
      </c>
      <c r="C826" s="1">
        <v>24.625249999999902</v>
      </c>
      <c r="D826" s="1">
        <v>25.752996669077099</v>
      </c>
      <c r="E826" s="1">
        <v>0.875</v>
      </c>
      <c r="F826" s="1">
        <v>107.009874999999</v>
      </c>
      <c r="G826" s="1">
        <v>31.4123448461647</v>
      </c>
      <c r="H826" s="1">
        <v>500</v>
      </c>
      <c r="I826" s="1">
        <v>100</v>
      </c>
      <c r="J826" s="1" t="s">
        <v>14</v>
      </c>
      <c r="K826" s="1">
        <f t="shared" si="32"/>
        <v>2.3219280948873622</v>
      </c>
      <c r="L826">
        <f t="shared" si="33"/>
        <v>1</v>
      </c>
    </row>
    <row r="827" spans="1:12" x14ac:dyDescent="0.2">
      <c r="A827">
        <v>21</v>
      </c>
      <c r="B827" s="1" t="s">
        <v>887</v>
      </c>
      <c r="C827" s="1">
        <v>-34.945949367088602</v>
      </c>
      <c r="D827" s="1">
        <v>73.334631059999793</v>
      </c>
      <c r="E827" s="1">
        <v>0.20253164556962</v>
      </c>
      <c r="F827" s="1">
        <v>409.40708860759401</v>
      </c>
      <c r="G827" s="1">
        <v>93.2541781620981</v>
      </c>
      <c r="H827" s="1">
        <v>500</v>
      </c>
      <c r="I827" s="1">
        <v>50</v>
      </c>
      <c r="J827" s="1" t="s">
        <v>8</v>
      </c>
      <c r="K827" s="1">
        <f t="shared" si="32"/>
        <v>3.3219280948873626</v>
      </c>
      <c r="L827">
        <f t="shared" si="33"/>
        <v>1</v>
      </c>
    </row>
    <row r="828" spans="1:12" x14ac:dyDescent="0.2">
      <c r="A828">
        <v>21</v>
      </c>
      <c r="B828" s="1" t="s">
        <v>888</v>
      </c>
      <c r="C828" s="1">
        <v>29.392749999999999</v>
      </c>
      <c r="D828" s="1">
        <v>48.490299054939797</v>
      </c>
      <c r="E828" s="1">
        <v>0.46250000000000002</v>
      </c>
      <c r="F828" s="1">
        <v>304.35812499999901</v>
      </c>
      <c r="G828" s="1">
        <v>37.816180501663197</v>
      </c>
      <c r="H828" s="1">
        <v>500</v>
      </c>
      <c r="I828" s="1">
        <v>50</v>
      </c>
      <c r="J828" s="1" t="s">
        <v>10</v>
      </c>
      <c r="K828" s="1">
        <f t="shared" si="32"/>
        <v>3.3219280948873626</v>
      </c>
      <c r="L828">
        <f t="shared" si="33"/>
        <v>1</v>
      </c>
    </row>
    <row r="829" spans="1:12" x14ac:dyDescent="0.2">
      <c r="A829">
        <v>21</v>
      </c>
      <c r="B829" s="1" t="s">
        <v>889</v>
      </c>
      <c r="C829" s="1">
        <v>12.695375</v>
      </c>
      <c r="D829" s="1">
        <v>36.483199008027903</v>
      </c>
      <c r="E829" s="1">
        <v>0.48749999999999999</v>
      </c>
      <c r="F829" s="1">
        <v>108.46599999999999</v>
      </c>
      <c r="G829" s="1">
        <v>41.963927920298403</v>
      </c>
      <c r="H829" s="1">
        <v>500</v>
      </c>
      <c r="I829" s="1">
        <v>50</v>
      </c>
      <c r="J829" s="1" t="s">
        <v>12</v>
      </c>
      <c r="K829" s="1">
        <f t="shared" si="32"/>
        <v>3.3219280948873626</v>
      </c>
      <c r="L829">
        <f t="shared" si="33"/>
        <v>1</v>
      </c>
    </row>
    <row r="830" spans="1:12" x14ac:dyDescent="0.2">
      <c r="A830">
        <v>21</v>
      </c>
      <c r="B830" s="1" t="s">
        <v>890</v>
      </c>
      <c r="C830" s="1">
        <v>16.0913924050632</v>
      </c>
      <c r="D830" s="1">
        <v>49.708341778468103</v>
      </c>
      <c r="E830" s="1">
        <v>0.569620253164557</v>
      </c>
      <c r="F830" s="1">
        <v>80.754050632911301</v>
      </c>
      <c r="G830" s="1">
        <v>37.720684401182801</v>
      </c>
      <c r="H830" s="1">
        <v>500</v>
      </c>
      <c r="I830" s="1">
        <v>50</v>
      </c>
      <c r="J830" s="1" t="s">
        <v>14</v>
      </c>
      <c r="K830" s="1">
        <f t="shared" si="32"/>
        <v>3.3219280948873626</v>
      </c>
      <c r="L830">
        <f t="shared" si="33"/>
        <v>1</v>
      </c>
    </row>
    <row r="831" spans="1:12" x14ac:dyDescent="0.2">
      <c r="A831">
        <v>21</v>
      </c>
      <c r="B831" s="1" t="s">
        <v>899</v>
      </c>
      <c r="C831" s="1">
        <v>-41.378513513513496</v>
      </c>
      <c r="D831" s="1">
        <v>127.90523244038199</v>
      </c>
      <c r="E831" s="1">
        <v>0.162162162162162</v>
      </c>
      <c r="F831" s="1">
        <v>506.96067567567502</v>
      </c>
      <c r="G831" s="1">
        <v>124.05338149504099</v>
      </c>
      <c r="H831" s="1">
        <v>600</v>
      </c>
      <c r="I831" s="1">
        <v>100</v>
      </c>
      <c r="J831" s="1" t="s">
        <v>8</v>
      </c>
      <c r="K831" s="1">
        <f t="shared" si="32"/>
        <v>2.5849625007211561</v>
      </c>
      <c r="L831">
        <f t="shared" si="33"/>
        <v>0</v>
      </c>
    </row>
    <row r="832" spans="1:12" x14ac:dyDescent="0.2">
      <c r="A832">
        <v>21</v>
      </c>
      <c r="B832" s="1" t="s">
        <v>900</v>
      </c>
      <c r="C832" s="1">
        <v>10.198481012658201</v>
      </c>
      <c r="D832" s="1">
        <v>97.182597338930805</v>
      </c>
      <c r="E832" s="1">
        <v>0.443037974683544</v>
      </c>
      <c r="F832" s="1">
        <v>411.82506329113897</v>
      </c>
      <c r="G832" s="1">
        <v>71.965003095710401</v>
      </c>
      <c r="H832" s="1">
        <v>600</v>
      </c>
      <c r="I832" s="1">
        <v>100</v>
      </c>
      <c r="J832" s="1" t="s">
        <v>10</v>
      </c>
      <c r="K832" s="1">
        <f t="shared" ref="K832:K895" si="34">LOG(H832/I832,2)</f>
        <v>2.5849625007211561</v>
      </c>
      <c r="L832">
        <f t="shared" si="33"/>
        <v>1</v>
      </c>
    </row>
    <row r="833" spans="1:12" x14ac:dyDescent="0.2">
      <c r="A833">
        <v>21</v>
      </c>
      <c r="B833" s="1" t="s">
        <v>901</v>
      </c>
      <c r="C833" s="1">
        <v>-1.9930000000000001</v>
      </c>
      <c r="D833" s="1">
        <v>55.374454475868198</v>
      </c>
      <c r="E833" s="1">
        <v>0.4</v>
      </c>
      <c r="F833" s="1">
        <v>182.82637499999899</v>
      </c>
      <c r="G833" s="1">
        <v>98.906837658522704</v>
      </c>
      <c r="H833" s="1">
        <v>600</v>
      </c>
      <c r="I833" s="1">
        <v>100</v>
      </c>
      <c r="J833" s="1" t="s">
        <v>12</v>
      </c>
      <c r="K833" s="1">
        <f t="shared" si="34"/>
        <v>2.5849625007211561</v>
      </c>
      <c r="L833">
        <f t="shared" si="33"/>
        <v>1</v>
      </c>
    </row>
    <row r="834" spans="1:12" x14ac:dyDescent="0.2">
      <c r="A834">
        <v>21</v>
      </c>
      <c r="B834" s="1" t="s">
        <v>902</v>
      </c>
      <c r="C834" s="1">
        <v>21.967974683544298</v>
      </c>
      <c r="D834" s="1">
        <v>31.733070374480999</v>
      </c>
      <c r="E834" s="1">
        <v>0.759493670886076</v>
      </c>
      <c r="F834" s="1">
        <v>115.677088607594</v>
      </c>
      <c r="G834" s="1">
        <v>41.4486529426988</v>
      </c>
      <c r="H834" s="1">
        <v>600</v>
      </c>
      <c r="I834" s="1">
        <v>100</v>
      </c>
      <c r="J834" s="1" t="s">
        <v>14</v>
      </c>
      <c r="K834" s="1">
        <f t="shared" si="34"/>
        <v>2.5849625007211561</v>
      </c>
      <c r="L834">
        <f t="shared" ref="L834:L897" si="35">IF(D834&lt;H834*0.176,1,0)</f>
        <v>1</v>
      </c>
    </row>
    <row r="835" spans="1:12" x14ac:dyDescent="0.2">
      <c r="A835">
        <v>21</v>
      </c>
      <c r="B835" s="1" t="s">
        <v>895</v>
      </c>
      <c r="C835" s="1">
        <v>-88.376666666666594</v>
      </c>
      <c r="D835" s="1">
        <v>115.125219292273</v>
      </c>
      <c r="E835" s="1">
        <v>7.69230769230769E-2</v>
      </c>
      <c r="F835" s="1">
        <v>537.47153846153799</v>
      </c>
      <c r="G835" s="1">
        <v>88.785572763633496</v>
      </c>
      <c r="H835" s="1">
        <v>600</v>
      </c>
      <c r="I835" s="1">
        <v>50</v>
      </c>
      <c r="J835" s="1" t="s">
        <v>8</v>
      </c>
      <c r="K835" s="1">
        <f t="shared" si="34"/>
        <v>3.5849625007211565</v>
      </c>
      <c r="L835">
        <f t="shared" si="35"/>
        <v>0</v>
      </c>
    </row>
    <row r="836" spans="1:12" x14ac:dyDescent="0.2">
      <c r="A836">
        <v>21</v>
      </c>
      <c r="B836" s="1" t="s">
        <v>896</v>
      </c>
      <c r="C836" s="1">
        <v>7.5723749999999903</v>
      </c>
      <c r="D836" s="1">
        <v>64.843602888869199</v>
      </c>
      <c r="E836" s="1">
        <v>0.35</v>
      </c>
      <c r="F836" s="1">
        <v>387.41987499999999</v>
      </c>
      <c r="G836" s="1">
        <v>67.064020299519498</v>
      </c>
      <c r="H836" s="1">
        <v>600</v>
      </c>
      <c r="I836" s="1">
        <v>50</v>
      </c>
      <c r="J836" s="1" t="s">
        <v>10</v>
      </c>
      <c r="K836" s="1">
        <f t="shared" si="34"/>
        <v>3.5849625007211565</v>
      </c>
      <c r="L836">
        <f t="shared" si="35"/>
        <v>1</v>
      </c>
    </row>
    <row r="837" spans="1:12" x14ac:dyDescent="0.2">
      <c r="A837">
        <v>21</v>
      </c>
      <c r="B837" s="1" t="s">
        <v>897</v>
      </c>
      <c r="C837" s="1">
        <v>30.805875</v>
      </c>
      <c r="D837" s="1">
        <v>73.198594875409796</v>
      </c>
      <c r="E837" s="1">
        <v>0.3</v>
      </c>
      <c r="F837" s="1">
        <v>147.99187499999999</v>
      </c>
      <c r="G837" s="1">
        <v>145.607751975073</v>
      </c>
      <c r="H837" s="1">
        <v>600</v>
      </c>
      <c r="I837" s="1">
        <v>50</v>
      </c>
      <c r="J837" s="1" t="s">
        <v>12</v>
      </c>
      <c r="K837" s="1">
        <f t="shared" si="34"/>
        <v>3.5849625007211565</v>
      </c>
      <c r="L837">
        <f t="shared" si="35"/>
        <v>1</v>
      </c>
    </row>
    <row r="838" spans="1:12" x14ac:dyDescent="0.2">
      <c r="A838">
        <v>21</v>
      </c>
      <c r="B838" s="1" t="s">
        <v>898</v>
      </c>
      <c r="C838" s="1">
        <v>7.1087179487179499</v>
      </c>
      <c r="D838" s="1">
        <v>36.393189393810701</v>
      </c>
      <c r="E838" s="1">
        <v>0.44871794871794801</v>
      </c>
      <c r="F838" s="1">
        <v>85.813717948717894</v>
      </c>
      <c r="G838" s="1">
        <v>31.040233903632899</v>
      </c>
      <c r="H838" s="1">
        <v>600</v>
      </c>
      <c r="I838" s="1">
        <v>50</v>
      </c>
      <c r="J838" s="1" t="s">
        <v>14</v>
      </c>
      <c r="K838" s="1">
        <f t="shared" si="34"/>
        <v>3.5849625007211565</v>
      </c>
      <c r="L838">
        <f t="shared" si="35"/>
        <v>1</v>
      </c>
    </row>
    <row r="839" spans="1:12" x14ac:dyDescent="0.2">
      <c r="A839">
        <v>22</v>
      </c>
      <c r="B839" s="14" t="s">
        <v>907</v>
      </c>
      <c r="C839" s="1">
        <v>-1.97112499999999</v>
      </c>
      <c r="D839" s="1">
        <v>41.738061256895598</v>
      </c>
      <c r="E839" s="1">
        <v>0.46250000000000002</v>
      </c>
      <c r="F839" s="1">
        <v>177.36250000000001</v>
      </c>
      <c r="G839" s="1">
        <v>28.431849548525602</v>
      </c>
      <c r="H839" s="1">
        <v>200</v>
      </c>
      <c r="I839" s="1">
        <v>100</v>
      </c>
      <c r="J839" s="1" t="s">
        <v>8</v>
      </c>
      <c r="K839" s="1">
        <f t="shared" si="34"/>
        <v>1</v>
      </c>
      <c r="L839">
        <f t="shared" si="35"/>
        <v>0</v>
      </c>
    </row>
    <row r="840" spans="1:12" x14ac:dyDescent="0.2">
      <c r="A840">
        <v>22</v>
      </c>
      <c r="B840" s="1" t="s">
        <v>908</v>
      </c>
      <c r="C840" s="1">
        <v>-3.53399999999999</v>
      </c>
      <c r="D840" s="1">
        <v>41.832814350698399</v>
      </c>
      <c r="E840" s="1">
        <v>0.42499999999999999</v>
      </c>
      <c r="F840" s="1">
        <v>169.17449999999999</v>
      </c>
      <c r="G840" s="1">
        <v>32.320350976590497</v>
      </c>
      <c r="H840" s="1">
        <v>200</v>
      </c>
      <c r="I840" s="1">
        <v>100</v>
      </c>
      <c r="J840" s="1" t="s">
        <v>10</v>
      </c>
      <c r="K840" s="1">
        <f t="shared" si="34"/>
        <v>1</v>
      </c>
      <c r="L840">
        <f t="shared" si="35"/>
        <v>0</v>
      </c>
    </row>
    <row r="841" spans="1:12" x14ac:dyDescent="0.2">
      <c r="A841">
        <v>22</v>
      </c>
      <c r="B841" s="1" t="s">
        <v>909</v>
      </c>
      <c r="C841" s="1">
        <v>-10.468</v>
      </c>
      <c r="D841" s="1">
        <v>37.557782961724399</v>
      </c>
      <c r="E841" s="1">
        <v>0.4</v>
      </c>
      <c r="F841" s="1">
        <v>147.01025000000001</v>
      </c>
      <c r="G841" s="1">
        <v>51.836376632992902</v>
      </c>
      <c r="H841" s="1">
        <v>200</v>
      </c>
      <c r="I841" s="1">
        <v>100</v>
      </c>
      <c r="J841" s="1" t="s">
        <v>12</v>
      </c>
      <c r="K841" s="1">
        <f t="shared" si="34"/>
        <v>1</v>
      </c>
      <c r="L841">
        <f t="shared" si="35"/>
        <v>0</v>
      </c>
    </row>
    <row r="842" spans="1:12" x14ac:dyDescent="0.2">
      <c r="A842">
        <v>22</v>
      </c>
      <c r="B842" s="1" t="s">
        <v>910</v>
      </c>
      <c r="C842" s="1">
        <v>-7.7596249999999998</v>
      </c>
      <c r="D842" s="1">
        <v>50.548851011762601</v>
      </c>
      <c r="E842" s="1">
        <v>0.3125</v>
      </c>
      <c r="F842" s="1">
        <v>155.59575000000001</v>
      </c>
      <c r="G842" s="1">
        <v>55.062990946165399</v>
      </c>
      <c r="H842" s="1">
        <v>200</v>
      </c>
      <c r="I842" s="1">
        <v>100</v>
      </c>
      <c r="J842" s="1" t="s">
        <v>14</v>
      </c>
      <c r="K842" s="1">
        <f t="shared" si="34"/>
        <v>1</v>
      </c>
      <c r="L842">
        <f t="shared" si="35"/>
        <v>0</v>
      </c>
    </row>
    <row r="843" spans="1:12" x14ac:dyDescent="0.2">
      <c r="A843">
        <v>22</v>
      </c>
      <c r="B843" s="1" t="s">
        <v>903</v>
      </c>
      <c r="C843" s="1">
        <v>-25.873000000000001</v>
      </c>
      <c r="D843" s="1">
        <v>50.797357421424898</v>
      </c>
      <c r="E843" s="1">
        <v>0.1875</v>
      </c>
      <c r="F843" s="1">
        <v>172.19212499999901</v>
      </c>
      <c r="G843" s="1">
        <v>39.749897694640303</v>
      </c>
      <c r="H843" s="1">
        <v>200</v>
      </c>
      <c r="I843" s="1">
        <v>50</v>
      </c>
      <c r="J843" s="1" t="s">
        <v>8</v>
      </c>
      <c r="K843" s="1">
        <f t="shared" si="34"/>
        <v>2</v>
      </c>
      <c r="L843">
        <f t="shared" si="35"/>
        <v>0</v>
      </c>
    </row>
    <row r="844" spans="1:12" x14ac:dyDescent="0.2">
      <c r="A844">
        <v>22</v>
      </c>
      <c r="B844" s="1" t="s">
        <v>904</v>
      </c>
      <c r="C844" s="1">
        <v>-26.488875</v>
      </c>
      <c r="D844" s="1">
        <v>50.216917368396601</v>
      </c>
      <c r="E844" s="1">
        <v>0.17499999999999999</v>
      </c>
      <c r="F844" s="1">
        <v>169.175625</v>
      </c>
      <c r="G844" s="1">
        <v>37.643342400873102</v>
      </c>
      <c r="H844" s="1">
        <v>200</v>
      </c>
      <c r="I844" s="1">
        <v>50</v>
      </c>
      <c r="J844" s="1" t="s">
        <v>10</v>
      </c>
      <c r="K844" s="1">
        <f t="shared" si="34"/>
        <v>2</v>
      </c>
      <c r="L844">
        <f t="shared" si="35"/>
        <v>0</v>
      </c>
    </row>
    <row r="845" spans="1:12" x14ac:dyDescent="0.2">
      <c r="A845">
        <v>22</v>
      </c>
      <c r="B845" s="1" t="s">
        <v>905</v>
      </c>
      <c r="C845" s="1">
        <v>-24.641749999999899</v>
      </c>
      <c r="D845" s="1">
        <v>44.790724619473401</v>
      </c>
      <c r="E845" s="1">
        <v>0.21249999999999999</v>
      </c>
      <c r="F845" s="1">
        <v>132.37475000000001</v>
      </c>
      <c r="G845" s="1">
        <v>55.89228947214</v>
      </c>
      <c r="H845" s="1">
        <v>200</v>
      </c>
      <c r="I845" s="1">
        <v>50</v>
      </c>
      <c r="J845" s="1" t="s">
        <v>12</v>
      </c>
      <c r="K845" s="1">
        <f t="shared" si="34"/>
        <v>2</v>
      </c>
      <c r="L845">
        <f t="shared" si="35"/>
        <v>0</v>
      </c>
    </row>
    <row r="846" spans="1:12" x14ac:dyDescent="0.2">
      <c r="A846">
        <v>22</v>
      </c>
      <c r="B846" s="1" t="s">
        <v>906</v>
      </c>
      <c r="C846" s="1">
        <v>-23.643374999999999</v>
      </c>
      <c r="D846" s="1">
        <v>49.943972833159499</v>
      </c>
      <c r="E846" s="1">
        <v>0.21249999999999999</v>
      </c>
      <c r="F846" s="1">
        <v>144.63312500000001</v>
      </c>
      <c r="G846" s="1">
        <v>55.9818338971168</v>
      </c>
      <c r="H846" s="1">
        <v>200</v>
      </c>
      <c r="I846" s="1">
        <v>50</v>
      </c>
      <c r="J846" s="1" t="s">
        <v>14</v>
      </c>
      <c r="K846" s="1">
        <f t="shared" si="34"/>
        <v>2</v>
      </c>
      <c r="L846">
        <f t="shared" si="35"/>
        <v>0</v>
      </c>
    </row>
    <row r="847" spans="1:12" x14ac:dyDescent="0.2">
      <c r="A847">
        <v>22</v>
      </c>
      <c r="B847" s="1" t="s">
        <v>915</v>
      </c>
      <c r="C847" s="1">
        <v>-12.4879999999999</v>
      </c>
      <c r="D847" s="1">
        <v>21.5663143814607</v>
      </c>
      <c r="E847" s="1">
        <v>0.28749999999999998</v>
      </c>
      <c r="F847" s="1">
        <v>213.20675</v>
      </c>
      <c r="G847" s="1">
        <v>21.5362637065369</v>
      </c>
      <c r="H847" s="1">
        <v>300</v>
      </c>
      <c r="I847" s="1">
        <v>100</v>
      </c>
      <c r="J847" s="1" t="s">
        <v>8</v>
      </c>
      <c r="K847" s="1">
        <f t="shared" si="34"/>
        <v>1.5849625007211563</v>
      </c>
      <c r="L847">
        <f t="shared" si="35"/>
        <v>1</v>
      </c>
    </row>
    <row r="848" spans="1:12" x14ac:dyDescent="0.2">
      <c r="A848">
        <v>22</v>
      </c>
      <c r="B848" s="1" t="s">
        <v>916</v>
      </c>
      <c r="C848" s="1">
        <v>16.781874999999999</v>
      </c>
      <c r="D848" s="1">
        <v>17.394580412713999</v>
      </c>
      <c r="E848" s="1">
        <v>0.86250000000000004</v>
      </c>
      <c r="F848" s="1">
        <v>232.04599999999999</v>
      </c>
      <c r="G848" s="1">
        <v>18.951154028185101</v>
      </c>
      <c r="H848" s="1">
        <v>300</v>
      </c>
      <c r="I848" s="1">
        <v>100</v>
      </c>
      <c r="J848" s="1" t="s">
        <v>10</v>
      </c>
      <c r="K848" s="1">
        <f t="shared" si="34"/>
        <v>1.5849625007211563</v>
      </c>
      <c r="L848">
        <f t="shared" si="35"/>
        <v>1</v>
      </c>
    </row>
    <row r="849" spans="1:12" x14ac:dyDescent="0.2">
      <c r="A849">
        <v>22</v>
      </c>
      <c r="B849" s="1" t="s">
        <v>917</v>
      </c>
      <c r="C849" s="1">
        <v>-36.416375000000002</v>
      </c>
      <c r="D849" s="1">
        <v>55.218028130397499</v>
      </c>
      <c r="E849" s="1">
        <v>0.3</v>
      </c>
      <c r="F849" s="1">
        <v>221.71349999999899</v>
      </c>
      <c r="G849" s="1">
        <v>66.944189499537501</v>
      </c>
      <c r="H849" s="1">
        <v>300</v>
      </c>
      <c r="I849" s="1">
        <v>100</v>
      </c>
      <c r="J849" s="1" t="s">
        <v>12</v>
      </c>
      <c r="K849" s="1">
        <f t="shared" si="34"/>
        <v>1.5849625007211563</v>
      </c>
      <c r="L849">
        <f t="shared" si="35"/>
        <v>0</v>
      </c>
    </row>
    <row r="850" spans="1:12" x14ac:dyDescent="0.2">
      <c r="A850">
        <v>22</v>
      </c>
      <c r="B850" s="1" t="s">
        <v>918</v>
      </c>
      <c r="C850" s="1">
        <v>-2.2418987341772101</v>
      </c>
      <c r="D850" s="1">
        <v>21.283978289733401</v>
      </c>
      <c r="E850" s="1">
        <v>0.40506329113924</v>
      </c>
      <c r="F850" s="1">
        <v>114.06126582278399</v>
      </c>
      <c r="G850" s="1">
        <v>20.127177191271301</v>
      </c>
      <c r="H850" s="1">
        <v>300</v>
      </c>
      <c r="I850" s="1">
        <v>100</v>
      </c>
      <c r="J850" s="1" t="s">
        <v>14</v>
      </c>
      <c r="K850" s="1">
        <f t="shared" si="34"/>
        <v>1.5849625007211563</v>
      </c>
      <c r="L850">
        <f t="shared" si="35"/>
        <v>1</v>
      </c>
    </row>
    <row r="851" spans="1:12" x14ac:dyDescent="0.2">
      <c r="A851">
        <v>22</v>
      </c>
      <c r="B851" s="1" t="s">
        <v>911</v>
      </c>
      <c r="C851" s="1">
        <v>-10.3112499999999</v>
      </c>
      <c r="D851" s="1">
        <v>43.998486888045299</v>
      </c>
      <c r="E851" s="1">
        <v>0.16250000000000001</v>
      </c>
      <c r="F851" s="1">
        <v>196.13737499999999</v>
      </c>
      <c r="G851" s="1">
        <v>41.911382575135498</v>
      </c>
      <c r="H851" s="1">
        <v>300</v>
      </c>
      <c r="I851" s="1">
        <v>50</v>
      </c>
      <c r="J851" s="1" t="s">
        <v>8</v>
      </c>
      <c r="K851" s="1">
        <f t="shared" si="34"/>
        <v>2.5849625007211561</v>
      </c>
      <c r="L851">
        <f t="shared" si="35"/>
        <v>1</v>
      </c>
    </row>
    <row r="852" spans="1:12" x14ac:dyDescent="0.2">
      <c r="A852">
        <v>22</v>
      </c>
      <c r="B852" s="1" t="s">
        <v>912</v>
      </c>
      <c r="C852" s="1">
        <v>6.4347500000000002</v>
      </c>
      <c r="D852" s="1">
        <v>16.499519460805502</v>
      </c>
      <c r="E852" s="1">
        <v>0.67500000000000004</v>
      </c>
      <c r="F852" s="1">
        <v>217.07787500000001</v>
      </c>
      <c r="G852" s="1">
        <v>15.6835607160611</v>
      </c>
      <c r="H852" s="1">
        <v>300</v>
      </c>
      <c r="I852" s="1">
        <v>50</v>
      </c>
      <c r="J852" s="1" t="s">
        <v>10</v>
      </c>
      <c r="K852" s="1">
        <f t="shared" si="34"/>
        <v>2.5849625007211561</v>
      </c>
      <c r="L852">
        <f t="shared" si="35"/>
        <v>1</v>
      </c>
    </row>
    <row r="853" spans="1:12" x14ac:dyDescent="0.2">
      <c r="A853">
        <v>22</v>
      </c>
      <c r="B853" s="1" t="s">
        <v>913</v>
      </c>
      <c r="C853" s="1">
        <v>-51.565249999999999</v>
      </c>
      <c r="D853" s="1">
        <v>68.031295647205596</v>
      </c>
      <c r="E853" s="1">
        <v>0.1125</v>
      </c>
      <c r="F853" s="1">
        <v>189.27087499999999</v>
      </c>
      <c r="G853" s="1">
        <v>93.932489922200901</v>
      </c>
      <c r="H853" s="1">
        <v>300</v>
      </c>
      <c r="I853" s="1">
        <v>50</v>
      </c>
      <c r="J853" s="1" t="s">
        <v>12</v>
      </c>
      <c r="K853" s="1">
        <f t="shared" si="34"/>
        <v>2.5849625007211561</v>
      </c>
      <c r="L853">
        <f t="shared" si="35"/>
        <v>0</v>
      </c>
    </row>
    <row r="854" spans="1:12" x14ac:dyDescent="0.2">
      <c r="A854">
        <v>22</v>
      </c>
      <c r="B854" s="1" t="s">
        <v>914</v>
      </c>
      <c r="C854" s="1">
        <v>5.9159999999999897</v>
      </c>
      <c r="D854" s="1">
        <v>47.385655387469299</v>
      </c>
      <c r="E854" s="1">
        <v>0.36249999999999999</v>
      </c>
      <c r="F854" s="1">
        <v>96.706999999999894</v>
      </c>
      <c r="G854" s="1">
        <v>44.072356852113003</v>
      </c>
      <c r="H854" s="1">
        <v>300</v>
      </c>
      <c r="I854" s="1">
        <v>50</v>
      </c>
      <c r="J854" s="1" t="s">
        <v>14</v>
      </c>
      <c r="K854" s="1">
        <f t="shared" si="34"/>
        <v>2.5849625007211561</v>
      </c>
      <c r="L854">
        <f t="shared" si="35"/>
        <v>1</v>
      </c>
    </row>
    <row r="855" spans="1:12" x14ac:dyDescent="0.2">
      <c r="A855">
        <v>22</v>
      </c>
      <c r="B855" s="1" t="s">
        <v>923</v>
      </c>
      <c r="C855" s="1">
        <v>-29.097749999999898</v>
      </c>
      <c r="D855" s="1">
        <v>28.990926467388</v>
      </c>
      <c r="E855" s="1">
        <v>0.16250000000000001</v>
      </c>
      <c r="F855" s="1">
        <v>280.86624999999901</v>
      </c>
      <c r="G855" s="1">
        <v>29.150215709965099</v>
      </c>
      <c r="H855" s="1">
        <v>400</v>
      </c>
      <c r="I855" s="1">
        <v>100</v>
      </c>
      <c r="J855" s="1" t="s">
        <v>8</v>
      </c>
      <c r="K855" s="1">
        <f t="shared" si="34"/>
        <v>2</v>
      </c>
      <c r="L855">
        <f t="shared" si="35"/>
        <v>1</v>
      </c>
    </row>
    <row r="856" spans="1:12" x14ac:dyDescent="0.2">
      <c r="A856">
        <v>22</v>
      </c>
      <c r="B856" s="1" t="s">
        <v>924</v>
      </c>
      <c r="C856" s="1">
        <v>0.60212500000000002</v>
      </c>
      <c r="D856" s="1">
        <v>24.1897126219881</v>
      </c>
      <c r="E856" s="1">
        <v>0.52500000000000002</v>
      </c>
      <c r="F856" s="1">
        <v>295.05287499999997</v>
      </c>
      <c r="G856" s="1">
        <v>22.390876445203599</v>
      </c>
      <c r="H856" s="1">
        <v>400</v>
      </c>
      <c r="I856" s="1">
        <v>100</v>
      </c>
      <c r="J856" s="1" t="s">
        <v>10</v>
      </c>
      <c r="K856" s="1">
        <f t="shared" si="34"/>
        <v>2</v>
      </c>
      <c r="L856">
        <f t="shared" si="35"/>
        <v>1</v>
      </c>
    </row>
    <row r="857" spans="1:12" x14ac:dyDescent="0.2">
      <c r="A857">
        <v>22</v>
      </c>
      <c r="B857" s="1" t="s">
        <v>925</v>
      </c>
      <c r="C857" s="1">
        <v>-55.169624999999897</v>
      </c>
      <c r="D857" s="1">
        <v>56.551097302434101</v>
      </c>
      <c r="E857" s="1">
        <v>0.1125</v>
      </c>
      <c r="F857" s="1">
        <v>167.97199999999901</v>
      </c>
      <c r="G857" s="1">
        <v>51.511425950948002</v>
      </c>
      <c r="H857" s="1">
        <v>400</v>
      </c>
      <c r="I857" s="1">
        <v>100</v>
      </c>
      <c r="J857" s="1" t="s">
        <v>12</v>
      </c>
      <c r="K857" s="1">
        <f t="shared" si="34"/>
        <v>2</v>
      </c>
      <c r="L857">
        <f t="shared" si="35"/>
        <v>1</v>
      </c>
    </row>
    <row r="858" spans="1:12" x14ac:dyDescent="0.2">
      <c r="A858">
        <v>22</v>
      </c>
      <c r="B858" s="1" t="s">
        <v>926</v>
      </c>
      <c r="C858" s="1">
        <v>-10.016</v>
      </c>
      <c r="D858" s="1">
        <v>26.078159185417899</v>
      </c>
      <c r="E858" s="1">
        <v>0.32500000000000001</v>
      </c>
      <c r="F858" s="1">
        <v>127.7975</v>
      </c>
      <c r="G858" s="1">
        <v>21.8288695023356</v>
      </c>
      <c r="H858" s="1">
        <v>400</v>
      </c>
      <c r="I858" s="1">
        <v>100</v>
      </c>
      <c r="J858" s="1" t="s">
        <v>14</v>
      </c>
      <c r="K858" s="1">
        <f t="shared" si="34"/>
        <v>2</v>
      </c>
      <c r="L858">
        <f t="shared" si="35"/>
        <v>1</v>
      </c>
    </row>
    <row r="859" spans="1:12" x14ac:dyDescent="0.2">
      <c r="A859">
        <v>22</v>
      </c>
      <c r="B859" s="1" t="s">
        <v>919</v>
      </c>
      <c r="C859" s="1">
        <v>-38.659875</v>
      </c>
      <c r="D859" s="1">
        <v>51.130020914667803</v>
      </c>
      <c r="E859" s="1">
        <v>0.1875</v>
      </c>
      <c r="F859" s="1">
        <v>265.22075000000001</v>
      </c>
      <c r="G859" s="1">
        <v>51.275809641949998</v>
      </c>
      <c r="H859" s="1">
        <v>400</v>
      </c>
      <c r="I859" s="1">
        <v>50</v>
      </c>
      <c r="J859" s="1" t="s">
        <v>8</v>
      </c>
      <c r="K859" s="1">
        <f t="shared" si="34"/>
        <v>3</v>
      </c>
      <c r="L859">
        <f t="shared" si="35"/>
        <v>1</v>
      </c>
    </row>
    <row r="860" spans="1:12" x14ac:dyDescent="0.2">
      <c r="A860">
        <v>22</v>
      </c>
      <c r="B860" s="1" t="s">
        <v>920</v>
      </c>
      <c r="C860" s="1">
        <v>-36.975124999999998</v>
      </c>
      <c r="D860" s="1">
        <v>45.351182674593701</v>
      </c>
      <c r="E860" s="1">
        <v>0.25</v>
      </c>
      <c r="F860" s="1">
        <v>308.65224999999901</v>
      </c>
      <c r="G860" s="1">
        <v>40.4756632735956</v>
      </c>
      <c r="H860" s="1">
        <v>400</v>
      </c>
      <c r="I860" s="1">
        <v>50</v>
      </c>
      <c r="J860" s="1" t="s">
        <v>10</v>
      </c>
      <c r="K860" s="1">
        <f t="shared" si="34"/>
        <v>3</v>
      </c>
      <c r="L860">
        <f t="shared" si="35"/>
        <v>1</v>
      </c>
    </row>
    <row r="861" spans="1:12" x14ac:dyDescent="0.2">
      <c r="A861">
        <v>22</v>
      </c>
      <c r="B861" s="1" t="s">
        <v>921</v>
      </c>
      <c r="C861" s="1">
        <v>-57.538625000000003</v>
      </c>
      <c r="D861" s="1">
        <v>57.957002763767598</v>
      </c>
      <c r="E861" s="1">
        <v>0.1</v>
      </c>
      <c r="F861" s="1">
        <v>130.72574999999901</v>
      </c>
      <c r="G861" s="1">
        <v>47.6341017490358</v>
      </c>
      <c r="H861" s="1">
        <v>400</v>
      </c>
      <c r="I861" s="1">
        <v>50</v>
      </c>
      <c r="J861" s="1" t="s">
        <v>12</v>
      </c>
      <c r="K861" s="1">
        <f t="shared" si="34"/>
        <v>3</v>
      </c>
      <c r="L861">
        <f t="shared" si="35"/>
        <v>1</v>
      </c>
    </row>
    <row r="862" spans="1:12" x14ac:dyDescent="0.2">
      <c r="A862">
        <v>22</v>
      </c>
      <c r="B862" s="1" t="s">
        <v>922</v>
      </c>
      <c r="C862" s="1">
        <v>-21.312625000000001</v>
      </c>
      <c r="D862" s="1">
        <v>29.636891442244298</v>
      </c>
      <c r="E862" s="1">
        <v>0.25</v>
      </c>
      <c r="F862" s="1">
        <v>107.290624999999</v>
      </c>
      <c r="G862" s="1">
        <v>37.1108526021617</v>
      </c>
      <c r="H862" s="1">
        <v>400</v>
      </c>
      <c r="I862" s="1">
        <v>50</v>
      </c>
      <c r="J862" s="1" t="s">
        <v>14</v>
      </c>
      <c r="K862" s="1">
        <f t="shared" si="34"/>
        <v>3</v>
      </c>
      <c r="L862">
        <f t="shared" si="35"/>
        <v>1</v>
      </c>
    </row>
    <row r="863" spans="1:12" x14ac:dyDescent="0.2">
      <c r="A863">
        <v>22</v>
      </c>
      <c r="B863" s="1" t="s">
        <v>931</v>
      </c>
      <c r="C863" s="1">
        <v>-72.296999999999997</v>
      </c>
      <c r="D863" s="1">
        <v>54.752812402651898</v>
      </c>
      <c r="E863" s="1">
        <v>0.1</v>
      </c>
      <c r="F863" s="1">
        <v>373.21037499999898</v>
      </c>
      <c r="G863" s="1">
        <v>54.850142466627801</v>
      </c>
      <c r="H863" s="1">
        <v>500</v>
      </c>
      <c r="I863" s="1">
        <v>100</v>
      </c>
      <c r="J863" s="1" t="s">
        <v>8</v>
      </c>
      <c r="K863" s="1">
        <f t="shared" si="34"/>
        <v>2.3219280948873622</v>
      </c>
      <c r="L863">
        <f t="shared" si="35"/>
        <v>1</v>
      </c>
    </row>
    <row r="864" spans="1:12" x14ac:dyDescent="0.2">
      <c r="A864">
        <v>22</v>
      </c>
      <c r="B864" s="1" t="s">
        <v>932</v>
      </c>
      <c r="C864" s="1">
        <v>-30.908874999999899</v>
      </c>
      <c r="D864" s="1">
        <v>34.973777247880598</v>
      </c>
      <c r="E864" s="1">
        <v>0.16250000000000001</v>
      </c>
      <c r="F864" s="1">
        <v>379.62737499999997</v>
      </c>
      <c r="G864" s="1">
        <v>35.439680823328104</v>
      </c>
      <c r="H864" s="1">
        <v>500</v>
      </c>
      <c r="I864" s="1">
        <v>100</v>
      </c>
      <c r="J864" s="1" t="s">
        <v>10</v>
      </c>
      <c r="K864" s="1">
        <f t="shared" si="34"/>
        <v>2.3219280948873622</v>
      </c>
      <c r="L864">
        <f t="shared" si="35"/>
        <v>1</v>
      </c>
    </row>
    <row r="865" spans="1:12" x14ac:dyDescent="0.2">
      <c r="A865">
        <v>22</v>
      </c>
      <c r="B865" s="1" t="s">
        <v>933</v>
      </c>
      <c r="C865" s="1">
        <v>-61.655374999999999</v>
      </c>
      <c r="D865" s="1">
        <v>82.927831892310806</v>
      </c>
      <c r="E865" s="1">
        <v>0.16250000000000001</v>
      </c>
      <c r="F865" s="1">
        <v>187.273875</v>
      </c>
      <c r="G865" s="1">
        <v>91.870177567230002</v>
      </c>
      <c r="H865" s="1">
        <v>500</v>
      </c>
      <c r="I865" s="1">
        <v>100</v>
      </c>
      <c r="J865" s="1" t="s">
        <v>12</v>
      </c>
      <c r="K865" s="1">
        <f t="shared" si="34"/>
        <v>2.3219280948873622</v>
      </c>
      <c r="L865">
        <f t="shared" si="35"/>
        <v>1</v>
      </c>
    </row>
    <row r="866" spans="1:12" x14ac:dyDescent="0.2">
      <c r="A866">
        <v>22</v>
      </c>
      <c r="B866" s="1" t="s">
        <v>934</v>
      </c>
      <c r="C866" s="1">
        <v>-20.375249999999902</v>
      </c>
      <c r="D866" s="1">
        <v>39.195799933634397</v>
      </c>
      <c r="E866" s="1">
        <v>0.3</v>
      </c>
      <c r="F866" s="1">
        <v>139.74687499999999</v>
      </c>
      <c r="G866" s="1">
        <v>47.876395765391202</v>
      </c>
      <c r="H866" s="1">
        <v>500</v>
      </c>
      <c r="I866" s="1">
        <v>100</v>
      </c>
      <c r="J866" s="1" t="s">
        <v>14</v>
      </c>
      <c r="K866" s="1">
        <f t="shared" si="34"/>
        <v>2.3219280948873622</v>
      </c>
      <c r="L866">
        <f t="shared" si="35"/>
        <v>1</v>
      </c>
    </row>
    <row r="867" spans="1:12" x14ac:dyDescent="0.2">
      <c r="A867">
        <v>22</v>
      </c>
      <c r="B867" s="1" t="s">
        <v>927</v>
      </c>
      <c r="C867" s="1">
        <v>-50.467125000000003</v>
      </c>
      <c r="D867" s="1">
        <v>64.742051774595197</v>
      </c>
      <c r="E867" s="1">
        <v>0.1</v>
      </c>
      <c r="F867" s="1">
        <v>328.013375</v>
      </c>
      <c r="G867" s="1">
        <v>65.385579678239196</v>
      </c>
      <c r="H867" s="1">
        <v>500</v>
      </c>
      <c r="I867" s="1">
        <v>50</v>
      </c>
      <c r="J867" s="1" t="s">
        <v>8</v>
      </c>
      <c r="K867" s="1">
        <f t="shared" si="34"/>
        <v>3.3219280948873626</v>
      </c>
      <c r="L867">
        <f t="shared" si="35"/>
        <v>1</v>
      </c>
    </row>
    <row r="868" spans="1:12" x14ac:dyDescent="0.2">
      <c r="A868">
        <v>22</v>
      </c>
      <c r="B868" s="1" t="s">
        <v>928</v>
      </c>
      <c r="C868" s="1">
        <v>-19.426625000000001</v>
      </c>
      <c r="D868" s="1">
        <v>31.390313870036</v>
      </c>
      <c r="E868" s="1">
        <v>0.25</v>
      </c>
      <c r="F868" s="1">
        <v>337.49687499999999</v>
      </c>
      <c r="G868" s="1">
        <v>30.6050279200064</v>
      </c>
      <c r="H868" s="1">
        <v>500</v>
      </c>
      <c r="I868" s="1">
        <v>50</v>
      </c>
      <c r="J868" s="1" t="s">
        <v>10</v>
      </c>
      <c r="K868" s="1">
        <f t="shared" si="34"/>
        <v>3.3219280948873626</v>
      </c>
      <c r="L868">
        <f t="shared" si="35"/>
        <v>1</v>
      </c>
    </row>
    <row r="869" spans="1:12" x14ac:dyDescent="0.2">
      <c r="A869">
        <v>22</v>
      </c>
      <c r="B869" s="1" t="s">
        <v>929</v>
      </c>
      <c r="C869" s="1">
        <v>-56.270375000000001</v>
      </c>
      <c r="D869" s="1">
        <v>73.712123705055205</v>
      </c>
      <c r="E869" s="1">
        <v>7.4999999999999997E-2</v>
      </c>
      <c r="F869" s="1">
        <v>144.06375</v>
      </c>
      <c r="G869" s="1">
        <v>65.602884966573598</v>
      </c>
      <c r="H869" s="1">
        <v>500</v>
      </c>
      <c r="I869" s="1">
        <v>50</v>
      </c>
      <c r="J869" s="1" t="s">
        <v>12</v>
      </c>
      <c r="K869" s="1">
        <f t="shared" si="34"/>
        <v>3.3219280948873626</v>
      </c>
      <c r="L869">
        <f t="shared" si="35"/>
        <v>1</v>
      </c>
    </row>
    <row r="870" spans="1:12" x14ac:dyDescent="0.2">
      <c r="A870">
        <v>22</v>
      </c>
      <c r="B870" s="1" t="s">
        <v>930</v>
      </c>
      <c r="C870" s="1">
        <v>-10.264125</v>
      </c>
      <c r="D870" s="1">
        <v>48.416482800120598</v>
      </c>
      <c r="E870" s="1">
        <v>0.23749999999999999</v>
      </c>
      <c r="F870" s="1">
        <v>108.6895</v>
      </c>
      <c r="G870" s="1">
        <v>31.177813181010599</v>
      </c>
      <c r="H870" s="1">
        <v>500</v>
      </c>
      <c r="I870" s="1">
        <v>50</v>
      </c>
      <c r="J870" s="1" t="s">
        <v>14</v>
      </c>
      <c r="K870" s="1">
        <f t="shared" si="34"/>
        <v>3.3219280948873626</v>
      </c>
      <c r="L870">
        <f t="shared" si="35"/>
        <v>1</v>
      </c>
    </row>
    <row r="871" spans="1:12" x14ac:dyDescent="0.2">
      <c r="A871">
        <v>22</v>
      </c>
      <c r="B871" s="1" t="s">
        <v>939</v>
      </c>
      <c r="C871" s="1">
        <v>-61.985374999999998</v>
      </c>
      <c r="D871" s="1">
        <v>49.275060576922399</v>
      </c>
      <c r="E871" s="1">
        <v>8.7499999999999994E-2</v>
      </c>
      <c r="F871" s="1">
        <v>413.49224999999899</v>
      </c>
      <c r="G871" s="1">
        <v>49.444560974261798</v>
      </c>
      <c r="H871" s="1">
        <v>600</v>
      </c>
      <c r="I871" s="1">
        <v>100</v>
      </c>
      <c r="J871" s="1" t="s">
        <v>8</v>
      </c>
      <c r="K871" s="1">
        <f t="shared" si="34"/>
        <v>2.5849625007211561</v>
      </c>
      <c r="L871">
        <f t="shared" si="35"/>
        <v>1</v>
      </c>
    </row>
    <row r="872" spans="1:12" x14ac:dyDescent="0.2">
      <c r="A872">
        <v>22</v>
      </c>
      <c r="B872" s="1" t="s">
        <v>940</v>
      </c>
      <c r="C872" s="1">
        <v>-39.168624999999999</v>
      </c>
      <c r="D872" s="1">
        <v>44.980201609812397</v>
      </c>
      <c r="E872" s="1">
        <v>0.2</v>
      </c>
      <c r="F872" s="1">
        <v>434.731124999999</v>
      </c>
      <c r="G872" s="1">
        <v>42.381400725841701</v>
      </c>
      <c r="H872" s="1">
        <v>600</v>
      </c>
      <c r="I872" s="1">
        <v>100</v>
      </c>
      <c r="J872" s="1" t="s">
        <v>10</v>
      </c>
      <c r="K872" s="1">
        <f t="shared" si="34"/>
        <v>2.5849625007211561</v>
      </c>
      <c r="L872">
        <f t="shared" si="35"/>
        <v>1</v>
      </c>
    </row>
    <row r="873" spans="1:12" x14ac:dyDescent="0.2">
      <c r="A873">
        <v>22</v>
      </c>
      <c r="B873" s="1" t="s">
        <v>941</v>
      </c>
      <c r="C873" s="1">
        <v>-97.154375000000002</v>
      </c>
      <c r="D873" s="1">
        <v>57.751077432454601</v>
      </c>
      <c r="E873" s="1">
        <v>6.25E-2</v>
      </c>
      <c r="F873" s="1">
        <v>196.95362499999999</v>
      </c>
      <c r="G873" s="1">
        <v>53.005935734683298</v>
      </c>
      <c r="H873" s="1">
        <v>600</v>
      </c>
      <c r="I873" s="1">
        <v>100</v>
      </c>
      <c r="J873" s="1" t="s">
        <v>12</v>
      </c>
      <c r="K873" s="1">
        <f t="shared" si="34"/>
        <v>2.5849625007211561</v>
      </c>
      <c r="L873">
        <f t="shared" si="35"/>
        <v>1</v>
      </c>
    </row>
    <row r="874" spans="1:12" x14ac:dyDescent="0.2">
      <c r="A874">
        <v>22</v>
      </c>
      <c r="B874" s="1" t="s">
        <v>942</v>
      </c>
      <c r="C874" s="1">
        <v>-26.923544303797399</v>
      </c>
      <c r="D874" s="1">
        <v>40.3439533228511</v>
      </c>
      <c r="E874" s="1">
        <v>0.291139240506329</v>
      </c>
      <c r="F874" s="1">
        <v>141.787215189873</v>
      </c>
      <c r="G874" s="1">
        <v>37.089533578970602</v>
      </c>
      <c r="H874" s="1">
        <v>600</v>
      </c>
      <c r="I874" s="1">
        <v>100</v>
      </c>
      <c r="J874" s="1" t="s">
        <v>14</v>
      </c>
      <c r="K874" s="1">
        <f t="shared" si="34"/>
        <v>2.5849625007211561</v>
      </c>
      <c r="L874">
        <f t="shared" si="35"/>
        <v>1</v>
      </c>
    </row>
    <row r="875" spans="1:12" x14ac:dyDescent="0.2">
      <c r="A875">
        <v>22</v>
      </c>
      <c r="B875" s="1" t="s">
        <v>935</v>
      </c>
      <c r="C875" s="1">
        <v>-73.500499999999903</v>
      </c>
      <c r="D875" s="1">
        <v>54.250697343444301</v>
      </c>
      <c r="E875" s="1">
        <v>0.05</v>
      </c>
      <c r="F875" s="1">
        <v>399.95462500000002</v>
      </c>
      <c r="G875" s="1">
        <v>54.247468488026001</v>
      </c>
      <c r="H875" s="1">
        <v>600</v>
      </c>
      <c r="I875" s="1">
        <v>50</v>
      </c>
      <c r="J875" s="1" t="s">
        <v>8</v>
      </c>
      <c r="K875" s="1">
        <f t="shared" si="34"/>
        <v>3.5849625007211565</v>
      </c>
      <c r="L875">
        <f t="shared" si="35"/>
        <v>1</v>
      </c>
    </row>
    <row r="876" spans="1:12" x14ac:dyDescent="0.2">
      <c r="A876">
        <v>22</v>
      </c>
      <c r="B876" s="1" t="s">
        <v>936</v>
      </c>
      <c r="C876" s="1">
        <v>-18.393125000000001</v>
      </c>
      <c r="D876" s="1">
        <v>34.782527675319599</v>
      </c>
      <c r="E876" s="1">
        <v>0.21249999999999999</v>
      </c>
      <c r="F876" s="1">
        <v>386.39787499999898</v>
      </c>
      <c r="G876" s="1">
        <v>34.129952303429498</v>
      </c>
      <c r="H876" s="1">
        <v>600</v>
      </c>
      <c r="I876" s="1">
        <v>50</v>
      </c>
      <c r="J876" s="1" t="s">
        <v>10</v>
      </c>
      <c r="K876" s="1">
        <f t="shared" si="34"/>
        <v>3.5849625007211565</v>
      </c>
      <c r="L876">
        <f t="shared" si="35"/>
        <v>1</v>
      </c>
    </row>
    <row r="877" spans="1:12" x14ac:dyDescent="0.2">
      <c r="A877">
        <v>22</v>
      </c>
      <c r="B877" s="1" t="s">
        <v>937</v>
      </c>
      <c r="C877" s="1">
        <v>-77.706455696202497</v>
      </c>
      <c r="D877" s="1">
        <v>74.405449202206995</v>
      </c>
      <c r="E877" s="1">
        <v>0.10126582278481</v>
      </c>
      <c r="F877" s="1">
        <v>153.577721518987</v>
      </c>
      <c r="G877" s="1">
        <v>77.939720020242802</v>
      </c>
      <c r="H877" s="1">
        <v>600</v>
      </c>
      <c r="I877" s="1">
        <v>50</v>
      </c>
      <c r="J877" s="1" t="s">
        <v>12</v>
      </c>
      <c r="K877" s="1">
        <f t="shared" si="34"/>
        <v>3.5849625007211565</v>
      </c>
      <c r="L877">
        <f t="shared" si="35"/>
        <v>1</v>
      </c>
    </row>
    <row r="878" spans="1:12" x14ac:dyDescent="0.2">
      <c r="A878">
        <v>22</v>
      </c>
      <c r="B878" s="1" t="s">
        <v>938</v>
      </c>
      <c r="C878" s="1">
        <v>-17.151250000000001</v>
      </c>
      <c r="D878" s="1">
        <v>48.929080192023797</v>
      </c>
      <c r="E878" s="1">
        <v>0.21249999999999999</v>
      </c>
      <c r="F878" s="1">
        <v>115.62499999999901</v>
      </c>
      <c r="G878" s="1">
        <v>38.8237905478071</v>
      </c>
      <c r="H878" s="1">
        <v>600</v>
      </c>
      <c r="I878" s="1">
        <v>50</v>
      </c>
      <c r="J878" s="1" t="s">
        <v>14</v>
      </c>
      <c r="K878" s="1">
        <f t="shared" si="34"/>
        <v>3.5849625007211565</v>
      </c>
      <c r="L878">
        <f t="shared" si="35"/>
        <v>1</v>
      </c>
    </row>
    <row r="879" spans="1:12" x14ac:dyDescent="0.2">
      <c r="A879">
        <v>23</v>
      </c>
      <c r="B879" s="14" t="s">
        <v>947</v>
      </c>
      <c r="C879" s="1">
        <v>-1.63174999999999</v>
      </c>
      <c r="D879" s="1">
        <v>23.928956296451702</v>
      </c>
      <c r="E879" s="1">
        <v>0.47499999999999998</v>
      </c>
      <c r="F879" s="1">
        <v>154.28987499999999</v>
      </c>
      <c r="G879" s="1">
        <v>23.7269677526306</v>
      </c>
      <c r="H879" s="1">
        <v>200</v>
      </c>
      <c r="I879" s="1">
        <v>100</v>
      </c>
      <c r="J879" s="1" t="s">
        <v>8</v>
      </c>
      <c r="K879" s="1">
        <f t="shared" si="34"/>
        <v>1</v>
      </c>
      <c r="L879">
        <f t="shared" si="35"/>
        <v>1</v>
      </c>
    </row>
    <row r="880" spans="1:12" x14ac:dyDescent="0.2">
      <c r="A880">
        <v>23</v>
      </c>
      <c r="B880" s="1" t="s">
        <v>948</v>
      </c>
      <c r="C880" s="1">
        <v>8.2496202531645508</v>
      </c>
      <c r="D880" s="1">
        <v>37.192453074226897</v>
      </c>
      <c r="E880" s="1">
        <v>0.620253164556962</v>
      </c>
      <c r="F880" s="1">
        <v>171.797848101265</v>
      </c>
      <c r="G880" s="1">
        <v>31.058532437020901</v>
      </c>
      <c r="H880" s="1">
        <v>200</v>
      </c>
      <c r="I880" s="1">
        <v>100</v>
      </c>
      <c r="J880" s="1" t="s">
        <v>10</v>
      </c>
      <c r="K880" s="1">
        <f t="shared" si="34"/>
        <v>1</v>
      </c>
      <c r="L880">
        <f t="shared" si="35"/>
        <v>0</v>
      </c>
    </row>
    <row r="881" spans="1:12" x14ac:dyDescent="0.2">
      <c r="A881">
        <v>23</v>
      </c>
      <c r="B881" s="1" t="s">
        <v>949</v>
      </c>
      <c r="C881" s="1">
        <v>-8.2867499999999996</v>
      </c>
      <c r="D881" s="1">
        <v>43.625209620556497</v>
      </c>
      <c r="E881" s="1">
        <v>0.42499999999999999</v>
      </c>
      <c r="F881" s="1">
        <v>141.80212499999999</v>
      </c>
      <c r="G881" s="1">
        <v>58.000765074560597</v>
      </c>
      <c r="H881" s="1">
        <v>200</v>
      </c>
      <c r="I881" s="1">
        <v>100</v>
      </c>
      <c r="J881" s="1" t="s">
        <v>12</v>
      </c>
      <c r="K881" s="1">
        <f t="shared" si="34"/>
        <v>1</v>
      </c>
      <c r="L881">
        <f t="shared" si="35"/>
        <v>0</v>
      </c>
    </row>
    <row r="882" spans="1:12" x14ac:dyDescent="0.2">
      <c r="A882">
        <v>23</v>
      </c>
      <c r="B882" s="1" t="s">
        <v>950</v>
      </c>
      <c r="C882" s="1">
        <v>-0.78227848101265596</v>
      </c>
      <c r="D882" s="1">
        <v>44.364511131906703</v>
      </c>
      <c r="E882" s="1">
        <v>0.481012658227848</v>
      </c>
      <c r="F882" s="1">
        <v>130.77544303797399</v>
      </c>
      <c r="G882" s="1">
        <v>56.319177496814</v>
      </c>
      <c r="H882" s="1">
        <v>200</v>
      </c>
      <c r="I882" s="1">
        <v>100</v>
      </c>
      <c r="J882" s="1" t="s">
        <v>14</v>
      </c>
      <c r="K882" s="1">
        <f t="shared" si="34"/>
        <v>1</v>
      </c>
      <c r="L882">
        <f t="shared" si="35"/>
        <v>0</v>
      </c>
    </row>
    <row r="883" spans="1:12" x14ac:dyDescent="0.2">
      <c r="A883">
        <v>23</v>
      </c>
      <c r="B883" s="1" t="s">
        <v>943</v>
      </c>
      <c r="C883" s="1">
        <v>3.8254999999999901</v>
      </c>
      <c r="D883" s="1">
        <v>18.756296536096801</v>
      </c>
      <c r="E883" s="1">
        <v>0.625</v>
      </c>
      <c r="F883" s="1">
        <v>124.171624999999</v>
      </c>
      <c r="G883" s="1">
        <v>18.753470041818201</v>
      </c>
      <c r="H883" s="1">
        <v>200</v>
      </c>
      <c r="I883" s="1">
        <v>50</v>
      </c>
      <c r="J883" s="1" t="s">
        <v>8</v>
      </c>
      <c r="K883" s="1">
        <f t="shared" si="34"/>
        <v>2</v>
      </c>
      <c r="L883">
        <f t="shared" si="35"/>
        <v>1</v>
      </c>
    </row>
    <row r="884" spans="1:12" x14ac:dyDescent="0.2">
      <c r="A884">
        <v>23</v>
      </c>
      <c r="B884" s="1" t="s">
        <v>944</v>
      </c>
      <c r="C884" s="1">
        <v>-7.2301249999999904</v>
      </c>
      <c r="D884" s="1">
        <v>30.8585881681967</v>
      </c>
      <c r="E884" s="1">
        <v>0.51249999999999996</v>
      </c>
      <c r="F884" s="1">
        <v>172.078249999999</v>
      </c>
      <c r="G884" s="1">
        <v>20.6855311011706</v>
      </c>
      <c r="H884" s="1">
        <v>200</v>
      </c>
      <c r="I884" s="1">
        <v>50</v>
      </c>
      <c r="J884" s="1" t="s">
        <v>10</v>
      </c>
      <c r="K884" s="1">
        <f t="shared" si="34"/>
        <v>2</v>
      </c>
      <c r="L884">
        <f t="shared" si="35"/>
        <v>1</v>
      </c>
    </row>
    <row r="885" spans="1:12" x14ac:dyDescent="0.2">
      <c r="A885">
        <v>23</v>
      </c>
      <c r="B885" s="1" t="s">
        <v>945</v>
      </c>
      <c r="C885" s="1">
        <v>-29.691875</v>
      </c>
      <c r="D885" s="1">
        <v>43.8597414804781</v>
      </c>
      <c r="E885" s="1">
        <v>0.2</v>
      </c>
      <c r="F885" s="1">
        <v>124.62575</v>
      </c>
      <c r="G885" s="1">
        <v>62.0002512651158</v>
      </c>
      <c r="H885" s="1">
        <v>200</v>
      </c>
      <c r="I885" s="1">
        <v>50</v>
      </c>
      <c r="J885" s="1" t="s">
        <v>12</v>
      </c>
      <c r="K885" s="1">
        <f t="shared" si="34"/>
        <v>2</v>
      </c>
      <c r="L885">
        <f t="shared" si="35"/>
        <v>0</v>
      </c>
    </row>
    <row r="886" spans="1:12" x14ac:dyDescent="0.2">
      <c r="A886">
        <v>23</v>
      </c>
      <c r="B886" s="1" t="s">
        <v>946</v>
      </c>
      <c r="C886" s="1">
        <v>-19.361125000000001</v>
      </c>
      <c r="D886" s="1">
        <v>30.6356822591626</v>
      </c>
      <c r="E886" s="1">
        <v>0.32500000000000001</v>
      </c>
      <c r="F886" s="1">
        <v>99.703249999999997</v>
      </c>
      <c r="G886" s="1">
        <v>45.999705128810298</v>
      </c>
      <c r="H886" s="1">
        <v>200</v>
      </c>
      <c r="I886" s="1">
        <v>50</v>
      </c>
      <c r="J886" s="1" t="s">
        <v>14</v>
      </c>
      <c r="K886" s="1">
        <f t="shared" si="34"/>
        <v>2</v>
      </c>
      <c r="L886">
        <f t="shared" si="35"/>
        <v>1</v>
      </c>
    </row>
    <row r="887" spans="1:12" x14ac:dyDescent="0.2">
      <c r="A887">
        <v>23</v>
      </c>
      <c r="B887" s="1" t="s">
        <v>955</v>
      </c>
      <c r="C887" s="1">
        <v>11.273499999999901</v>
      </c>
      <c r="D887" s="1">
        <v>24.776157697471898</v>
      </c>
      <c r="E887" s="1">
        <v>0.66249999999999998</v>
      </c>
      <c r="F887" s="1">
        <v>192.13787500000001</v>
      </c>
      <c r="G887" s="1">
        <v>24.7160967637362</v>
      </c>
      <c r="H887" s="1">
        <v>300</v>
      </c>
      <c r="I887" s="1">
        <v>100</v>
      </c>
      <c r="J887" s="1" t="s">
        <v>8</v>
      </c>
      <c r="K887" s="1">
        <f t="shared" si="34"/>
        <v>1.5849625007211563</v>
      </c>
      <c r="L887">
        <f t="shared" si="35"/>
        <v>1</v>
      </c>
    </row>
    <row r="888" spans="1:12" x14ac:dyDescent="0.2">
      <c r="A888">
        <v>23</v>
      </c>
      <c r="B888" s="1" t="s">
        <v>956</v>
      </c>
      <c r="C888" s="1">
        <v>1.8202499999999899</v>
      </c>
      <c r="D888" s="1">
        <v>21.0358540339464</v>
      </c>
      <c r="E888" s="1">
        <v>0.61250000000000004</v>
      </c>
      <c r="F888" s="1">
        <v>230.65074999999999</v>
      </c>
      <c r="G888" s="1">
        <v>22.575864090605702</v>
      </c>
      <c r="H888" s="1">
        <v>300</v>
      </c>
      <c r="I888" s="1">
        <v>100</v>
      </c>
      <c r="J888" s="1" t="s">
        <v>10</v>
      </c>
      <c r="K888" s="1">
        <f t="shared" si="34"/>
        <v>1.5849625007211563</v>
      </c>
      <c r="L888">
        <f t="shared" si="35"/>
        <v>1</v>
      </c>
    </row>
    <row r="889" spans="1:12" x14ac:dyDescent="0.2">
      <c r="A889">
        <v>23</v>
      </c>
      <c r="B889" s="1" t="s">
        <v>957</v>
      </c>
      <c r="C889" s="1">
        <v>-10.614375000000001</v>
      </c>
      <c r="D889" s="1">
        <v>25.441926707884601</v>
      </c>
      <c r="E889" s="1">
        <v>0.38750000000000001</v>
      </c>
      <c r="F889" s="1">
        <v>111.77312499999999</v>
      </c>
      <c r="G889" s="1">
        <v>25.277245626934398</v>
      </c>
      <c r="H889" s="1">
        <v>300</v>
      </c>
      <c r="I889" s="1">
        <v>100</v>
      </c>
      <c r="J889" s="1" t="s">
        <v>12</v>
      </c>
      <c r="K889" s="1">
        <f t="shared" si="34"/>
        <v>1.5849625007211563</v>
      </c>
      <c r="L889">
        <f t="shared" si="35"/>
        <v>1</v>
      </c>
    </row>
    <row r="890" spans="1:12" x14ac:dyDescent="0.2">
      <c r="A890">
        <v>23</v>
      </c>
      <c r="B890" s="1" t="s">
        <v>958</v>
      </c>
      <c r="C890" s="1">
        <v>10.308375</v>
      </c>
      <c r="D890" s="1">
        <v>39.036664222361097</v>
      </c>
      <c r="E890" s="1">
        <v>0.65</v>
      </c>
      <c r="F890" s="1">
        <v>114.24662499999999</v>
      </c>
      <c r="G890" s="1">
        <v>38.991079490819097</v>
      </c>
      <c r="H890" s="1">
        <v>300</v>
      </c>
      <c r="I890" s="1">
        <v>100</v>
      </c>
      <c r="J890" s="1" t="s">
        <v>14</v>
      </c>
      <c r="K890" s="1">
        <f t="shared" si="34"/>
        <v>1.5849625007211563</v>
      </c>
      <c r="L890">
        <f t="shared" si="35"/>
        <v>1</v>
      </c>
    </row>
    <row r="891" spans="1:12" x14ac:dyDescent="0.2">
      <c r="A891">
        <v>23</v>
      </c>
      <c r="B891" s="1" t="s">
        <v>951</v>
      </c>
      <c r="C891" s="1">
        <v>-9.9934999999999992</v>
      </c>
      <c r="D891" s="1">
        <v>28.164184574562</v>
      </c>
      <c r="E891" s="1">
        <v>0.35</v>
      </c>
      <c r="F891" s="1">
        <v>189.61012499999899</v>
      </c>
      <c r="G891" s="1">
        <v>28.312834302386101</v>
      </c>
      <c r="H891" s="1">
        <v>300</v>
      </c>
      <c r="I891" s="1">
        <v>50</v>
      </c>
      <c r="J891" s="1" t="s">
        <v>8</v>
      </c>
      <c r="K891" s="1">
        <f t="shared" si="34"/>
        <v>2.5849625007211561</v>
      </c>
      <c r="L891">
        <f t="shared" si="35"/>
        <v>1</v>
      </c>
    </row>
    <row r="892" spans="1:12" x14ac:dyDescent="0.2">
      <c r="A892">
        <v>23</v>
      </c>
      <c r="B892" s="1" t="s">
        <v>952</v>
      </c>
      <c r="C892" s="1">
        <v>9.530125</v>
      </c>
      <c r="D892" s="1">
        <v>25.656730476317001</v>
      </c>
      <c r="E892" s="1">
        <v>0.65</v>
      </c>
      <c r="F892" s="1">
        <v>202.889625</v>
      </c>
      <c r="G892" s="1">
        <v>23.3258949690976</v>
      </c>
      <c r="H892" s="1">
        <v>300</v>
      </c>
      <c r="I892" s="1">
        <v>50</v>
      </c>
      <c r="J892" s="1" t="s">
        <v>10</v>
      </c>
      <c r="K892" s="1">
        <f t="shared" si="34"/>
        <v>2.5849625007211561</v>
      </c>
      <c r="L892">
        <f t="shared" si="35"/>
        <v>1</v>
      </c>
    </row>
    <row r="893" spans="1:12" x14ac:dyDescent="0.2">
      <c r="A893">
        <v>23</v>
      </c>
      <c r="B893" s="1" t="s">
        <v>953</v>
      </c>
      <c r="C893" s="1">
        <v>-7.36787499999999</v>
      </c>
      <c r="D893" s="1">
        <v>26.284612879674899</v>
      </c>
      <c r="E893" s="1">
        <v>0.36249999999999999</v>
      </c>
      <c r="F893" s="1">
        <v>80.180374999999998</v>
      </c>
      <c r="G893" s="1">
        <v>30.70879977481</v>
      </c>
      <c r="H893" s="1">
        <v>300</v>
      </c>
      <c r="I893" s="1">
        <v>50</v>
      </c>
      <c r="J893" s="1" t="s">
        <v>12</v>
      </c>
      <c r="K893" s="1">
        <f t="shared" si="34"/>
        <v>2.5849625007211561</v>
      </c>
      <c r="L893">
        <f t="shared" si="35"/>
        <v>1</v>
      </c>
    </row>
    <row r="894" spans="1:12" x14ac:dyDescent="0.2">
      <c r="A894">
        <v>23</v>
      </c>
      <c r="B894" s="1" t="s">
        <v>954</v>
      </c>
      <c r="C894" s="1">
        <v>-0.30937499999999901</v>
      </c>
      <c r="D894" s="1">
        <v>25.7533613992304</v>
      </c>
      <c r="E894" s="1">
        <v>0.53749999999999998</v>
      </c>
      <c r="F894" s="1">
        <v>84.398499999999999</v>
      </c>
      <c r="G894" s="1">
        <v>31.530831304454999</v>
      </c>
      <c r="H894" s="1">
        <v>300</v>
      </c>
      <c r="I894" s="1">
        <v>50</v>
      </c>
      <c r="J894" s="1" t="s">
        <v>14</v>
      </c>
      <c r="K894" s="1">
        <f t="shared" si="34"/>
        <v>2.5849625007211561</v>
      </c>
      <c r="L894">
        <f t="shared" si="35"/>
        <v>1</v>
      </c>
    </row>
    <row r="895" spans="1:12" x14ac:dyDescent="0.2">
      <c r="A895">
        <v>23</v>
      </c>
      <c r="B895" s="1" t="s">
        <v>963</v>
      </c>
      <c r="C895" s="1">
        <v>-2.8356249999999998</v>
      </c>
      <c r="D895" s="1">
        <v>31.906785479101</v>
      </c>
      <c r="E895" s="1">
        <v>0.47499999999999998</v>
      </c>
      <c r="F895" s="1">
        <v>258.69162499999999</v>
      </c>
      <c r="G895" s="1">
        <v>33.455710926677</v>
      </c>
      <c r="H895" s="1">
        <v>400</v>
      </c>
      <c r="I895" s="1">
        <v>100</v>
      </c>
      <c r="J895" s="1" t="s">
        <v>8</v>
      </c>
      <c r="K895" s="1">
        <f t="shared" si="34"/>
        <v>2</v>
      </c>
      <c r="L895">
        <f t="shared" si="35"/>
        <v>1</v>
      </c>
    </row>
    <row r="896" spans="1:12" x14ac:dyDescent="0.2">
      <c r="A896">
        <v>23</v>
      </c>
      <c r="B896" s="1" t="s">
        <v>964</v>
      </c>
      <c r="C896" s="1">
        <v>-0.36425000000000002</v>
      </c>
      <c r="D896" s="1">
        <v>22.418589372159399</v>
      </c>
      <c r="E896" s="1">
        <v>0.5</v>
      </c>
      <c r="F896" s="1">
        <v>275.19324999999998</v>
      </c>
      <c r="G896" s="1">
        <v>21.555210261964501</v>
      </c>
      <c r="H896" s="1">
        <v>400</v>
      </c>
      <c r="I896" s="1">
        <v>100</v>
      </c>
      <c r="J896" s="1" t="s">
        <v>10</v>
      </c>
      <c r="K896" s="1">
        <f t="shared" ref="K896:K959" si="36">LOG(H896/I896,2)</f>
        <v>2</v>
      </c>
      <c r="L896">
        <f t="shared" si="35"/>
        <v>1</v>
      </c>
    </row>
    <row r="897" spans="1:12" x14ac:dyDescent="0.2">
      <c r="A897">
        <v>23</v>
      </c>
      <c r="B897" s="1" t="s">
        <v>965</v>
      </c>
      <c r="C897" s="1">
        <v>-47.989624999999997</v>
      </c>
      <c r="D897" s="1">
        <v>22.875351169094099</v>
      </c>
      <c r="E897" s="1">
        <v>1.2500000000000001E-2</v>
      </c>
      <c r="F897" s="1">
        <v>154.155</v>
      </c>
      <c r="G897" s="1">
        <v>36.886382683857697</v>
      </c>
      <c r="H897" s="1">
        <v>400</v>
      </c>
      <c r="I897" s="1">
        <v>100</v>
      </c>
      <c r="J897" s="1" t="s">
        <v>12</v>
      </c>
      <c r="K897" s="1">
        <f t="shared" si="36"/>
        <v>2</v>
      </c>
      <c r="L897">
        <f t="shared" si="35"/>
        <v>1</v>
      </c>
    </row>
    <row r="898" spans="1:12" x14ac:dyDescent="0.2">
      <c r="A898">
        <v>23</v>
      </c>
      <c r="B898" s="1" t="s">
        <v>966</v>
      </c>
      <c r="C898" s="1">
        <v>-21.674683544303701</v>
      </c>
      <c r="D898" s="1">
        <v>31.085329880196099</v>
      </c>
      <c r="E898" s="1">
        <v>0.253164556962025</v>
      </c>
      <c r="F898" s="1">
        <v>138.06784810126501</v>
      </c>
      <c r="G898" s="1">
        <v>30.090935582498702</v>
      </c>
      <c r="H898" s="1">
        <v>400</v>
      </c>
      <c r="I898" s="1">
        <v>100</v>
      </c>
      <c r="J898" s="1" t="s">
        <v>14</v>
      </c>
      <c r="K898" s="1">
        <f t="shared" si="36"/>
        <v>2</v>
      </c>
      <c r="L898">
        <f t="shared" ref="L898:L961" si="37">IF(D898&lt;H898*0.176,1,0)</f>
        <v>1</v>
      </c>
    </row>
    <row r="899" spans="1:12" x14ac:dyDescent="0.2">
      <c r="A899">
        <v>23</v>
      </c>
      <c r="B899" s="1" t="s">
        <v>959</v>
      </c>
      <c r="C899" s="1">
        <v>-20.006875000000001</v>
      </c>
      <c r="D899" s="1">
        <v>36.2876162620855</v>
      </c>
      <c r="E899" s="1">
        <v>0.2</v>
      </c>
      <c r="F899" s="1">
        <v>247.89274999999901</v>
      </c>
      <c r="G899" s="1">
        <v>36.302827265069801</v>
      </c>
      <c r="H899" s="1">
        <v>400</v>
      </c>
      <c r="I899" s="1">
        <v>50</v>
      </c>
      <c r="J899" s="1" t="s">
        <v>8</v>
      </c>
      <c r="K899" s="1">
        <f t="shared" si="36"/>
        <v>3</v>
      </c>
      <c r="L899">
        <f t="shared" si="37"/>
        <v>1</v>
      </c>
    </row>
    <row r="900" spans="1:12" x14ac:dyDescent="0.2">
      <c r="A900">
        <v>23</v>
      </c>
      <c r="B900" s="1" t="s">
        <v>960</v>
      </c>
      <c r="C900" s="1">
        <v>-15.698625</v>
      </c>
      <c r="D900" s="1">
        <v>20.978134851777799</v>
      </c>
      <c r="E900" s="1">
        <v>0.27500000000000002</v>
      </c>
      <c r="F900" s="1">
        <v>269.227499999999</v>
      </c>
      <c r="G900" s="1">
        <v>21.0361356658013</v>
      </c>
      <c r="H900" s="1">
        <v>400</v>
      </c>
      <c r="I900" s="1">
        <v>50</v>
      </c>
      <c r="J900" s="1" t="s">
        <v>10</v>
      </c>
      <c r="K900" s="1">
        <f t="shared" si="36"/>
        <v>3</v>
      </c>
      <c r="L900">
        <f t="shared" si="37"/>
        <v>1</v>
      </c>
    </row>
    <row r="901" spans="1:12" x14ac:dyDescent="0.2">
      <c r="A901">
        <v>23</v>
      </c>
      <c r="B901" s="1" t="s">
        <v>961</v>
      </c>
      <c r="C901" s="1">
        <v>-36.650500000000001</v>
      </c>
      <c r="D901" s="1">
        <v>27.896910801198</v>
      </c>
      <c r="E901" s="1">
        <v>0.1</v>
      </c>
      <c r="F901" s="1">
        <v>100.350374999999</v>
      </c>
      <c r="G901" s="1">
        <v>41.889974022543498</v>
      </c>
      <c r="H901" s="1">
        <v>400</v>
      </c>
      <c r="I901" s="1">
        <v>50</v>
      </c>
      <c r="J901" s="1" t="s">
        <v>12</v>
      </c>
      <c r="K901" s="1">
        <f t="shared" si="36"/>
        <v>3</v>
      </c>
      <c r="L901">
        <f t="shared" si="37"/>
        <v>1</v>
      </c>
    </row>
    <row r="902" spans="1:12" x14ac:dyDescent="0.2">
      <c r="A902">
        <v>23</v>
      </c>
      <c r="B902" s="1" t="s">
        <v>962</v>
      </c>
      <c r="C902" s="1">
        <v>-17.363164556962001</v>
      </c>
      <c r="D902" s="1">
        <v>27.789797077905199</v>
      </c>
      <c r="E902" s="1">
        <v>0.278481012658227</v>
      </c>
      <c r="F902" s="1">
        <v>98.775822784810103</v>
      </c>
      <c r="G902" s="1">
        <v>33.534519589072097</v>
      </c>
      <c r="H902" s="1">
        <v>400</v>
      </c>
      <c r="I902" s="1">
        <v>50</v>
      </c>
      <c r="J902" s="1" t="s">
        <v>14</v>
      </c>
      <c r="K902" s="1">
        <f t="shared" si="36"/>
        <v>3</v>
      </c>
      <c r="L902">
        <f t="shared" si="37"/>
        <v>1</v>
      </c>
    </row>
    <row r="903" spans="1:12" x14ac:dyDescent="0.2">
      <c r="A903">
        <v>23</v>
      </c>
      <c r="B903" s="1" t="s">
        <v>971</v>
      </c>
      <c r="C903" s="1">
        <v>-39.579999999999899</v>
      </c>
      <c r="D903" s="1">
        <v>41.686667631604301</v>
      </c>
      <c r="E903" s="1">
        <v>0.151898734177215</v>
      </c>
      <c r="F903" s="1">
        <v>344.35455696202501</v>
      </c>
      <c r="G903" s="1">
        <v>42.065351050251898</v>
      </c>
      <c r="H903" s="1">
        <v>500</v>
      </c>
      <c r="I903" s="1">
        <v>100</v>
      </c>
      <c r="J903" s="1" t="s">
        <v>8</v>
      </c>
      <c r="K903" s="1">
        <f t="shared" si="36"/>
        <v>2.3219280948873622</v>
      </c>
      <c r="L903">
        <f t="shared" si="37"/>
        <v>1</v>
      </c>
    </row>
    <row r="904" spans="1:12" x14ac:dyDescent="0.2">
      <c r="A904">
        <v>23</v>
      </c>
      <c r="B904" s="1" t="s">
        <v>972</v>
      </c>
      <c r="C904" s="1">
        <v>-16.002749999999999</v>
      </c>
      <c r="D904" s="1">
        <v>26.402338058162499</v>
      </c>
      <c r="E904" s="1">
        <v>0.23749999999999999</v>
      </c>
      <c r="F904" s="1">
        <v>350.70512500000001</v>
      </c>
      <c r="G904" s="1">
        <v>26.598931557195499</v>
      </c>
      <c r="H904" s="1">
        <v>500</v>
      </c>
      <c r="I904" s="1">
        <v>100</v>
      </c>
      <c r="J904" s="1" t="s">
        <v>10</v>
      </c>
      <c r="K904" s="1">
        <f t="shared" si="36"/>
        <v>2.3219280948873622</v>
      </c>
      <c r="L904">
        <f t="shared" si="37"/>
        <v>1</v>
      </c>
    </row>
    <row r="905" spans="1:12" x14ac:dyDescent="0.2">
      <c r="A905">
        <v>23</v>
      </c>
      <c r="B905" s="1" t="s">
        <v>973</v>
      </c>
      <c r="C905" s="1">
        <v>-41.054499999999898</v>
      </c>
      <c r="D905" s="1">
        <v>36.4829694823488</v>
      </c>
      <c r="E905" s="1">
        <v>0.13750000000000001</v>
      </c>
      <c r="F905" s="1">
        <v>147.27525</v>
      </c>
      <c r="G905" s="1">
        <v>44.336217164272099</v>
      </c>
      <c r="H905" s="1">
        <v>500</v>
      </c>
      <c r="I905" s="1">
        <v>100</v>
      </c>
      <c r="J905" s="1" t="s">
        <v>12</v>
      </c>
      <c r="K905" s="1">
        <f t="shared" si="36"/>
        <v>2.3219280948873622</v>
      </c>
      <c r="L905">
        <f t="shared" si="37"/>
        <v>1</v>
      </c>
    </row>
    <row r="906" spans="1:12" x14ac:dyDescent="0.2">
      <c r="A906">
        <v>23</v>
      </c>
      <c r="B906" s="1" t="s">
        <v>974</v>
      </c>
      <c r="C906" s="1">
        <v>-23.219624999999901</v>
      </c>
      <c r="D906" s="1">
        <v>45.684246695216203</v>
      </c>
      <c r="E906" s="1">
        <v>0.2</v>
      </c>
      <c r="F906" s="1">
        <v>152.19399999999999</v>
      </c>
      <c r="G906" s="1">
        <v>53.610546084702399</v>
      </c>
      <c r="H906" s="1">
        <v>500</v>
      </c>
      <c r="I906" s="1">
        <v>100</v>
      </c>
      <c r="J906" s="1" t="s">
        <v>14</v>
      </c>
      <c r="K906" s="1">
        <f t="shared" si="36"/>
        <v>2.3219280948873622</v>
      </c>
      <c r="L906">
        <f t="shared" si="37"/>
        <v>1</v>
      </c>
    </row>
    <row r="907" spans="1:12" x14ac:dyDescent="0.2">
      <c r="A907">
        <v>23</v>
      </c>
      <c r="B907" s="1" t="s">
        <v>967</v>
      </c>
      <c r="C907" s="1">
        <v>-27.147499999999901</v>
      </c>
      <c r="D907" s="1">
        <v>28.3512004375476</v>
      </c>
      <c r="E907" s="1">
        <v>0.13750000000000001</v>
      </c>
      <c r="F907" s="1">
        <v>305.9015</v>
      </c>
      <c r="G907" s="1">
        <v>28.9037582807149</v>
      </c>
      <c r="H907" s="1">
        <v>500</v>
      </c>
      <c r="I907" s="1">
        <v>50</v>
      </c>
      <c r="J907" s="1" t="s">
        <v>8</v>
      </c>
      <c r="K907" s="1">
        <f t="shared" si="36"/>
        <v>3.3219280948873626</v>
      </c>
      <c r="L907">
        <f t="shared" si="37"/>
        <v>1</v>
      </c>
    </row>
    <row r="908" spans="1:12" x14ac:dyDescent="0.2">
      <c r="A908">
        <v>23</v>
      </c>
      <c r="B908" s="1" t="s">
        <v>968</v>
      </c>
      <c r="C908" s="1">
        <v>7.05612499999999</v>
      </c>
      <c r="D908" s="1">
        <v>27.7593007609048</v>
      </c>
      <c r="E908" s="1">
        <v>0.53749999999999998</v>
      </c>
      <c r="F908" s="1">
        <v>320.360874999999</v>
      </c>
      <c r="G908" s="1">
        <v>25.316182284941199</v>
      </c>
      <c r="H908" s="1">
        <v>500</v>
      </c>
      <c r="I908" s="1">
        <v>50</v>
      </c>
      <c r="J908" s="1" t="s">
        <v>10</v>
      </c>
      <c r="K908" s="1">
        <f t="shared" si="36"/>
        <v>3.3219280948873626</v>
      </c>
      <c r="L908">
        <f t="shared" si="37"/>
        <v>1</v>
      </c>
    </row>
    <row r="909" spans="1:12" x14ac:dyDescent="0.2">
      <c r="A909">
        <v>23</v>
      </c>
      <c r="B909" s="1" t="s">
        <v>969</v>
      </c>
      <c r="C909" s="1">
        <v>-65.621375</v>
      </c>
      <c r="D909" s="1">
        <v>31.741418515236099</v>
      </c>
      <c r="E909" s="1">
        <v>2.5000000000000001E-2</v>
      </c>
      <c r="F909" s="1">
        <v>128.44475</v>
      </c>
      <c r="G909" s="1">
        <v>56.0710029778093</v>
      </c>
      <c r="H909" s="1">
        <v>500</v>
      </c>
      <c r="I909" s="1">
        <v>50</v>
      </c>
      <c r="J909" s="1" t="s">
        <v>12</v>
      </c>
      <c r="K909" s="1">
        <f t="shared" si="36"/>
        <v>3.3219280948873626</v>
      </c>
      <c r="L909">
        <f t="shared" si="37"/>
        <v>1</v>
      </c>
    </row>
    <row r="910" spans="1:12" x14ac:dyDescent="0.2">
      <c r="A910">
        <v>23</v>
      </c>
      <c r="B910" s="1" t="s">
        <v>970</v>
      </c>
      <c r="C910" s="1">
        <v>-38.823250000000002</v>
      </c>
      <c r="D910" s="1">
        <v>47.503753345788297</v>
      </c>
      <c r="E910" s="1">
        <v>8.7499999999999994E-2</v>
      </c>
      <c r="F910" s="1">
        <v>139.79750000000001</v>
      </c>
      <c r="G910" s="1">
        <v>57.290806035960003</v>
      </c>
      <c r="H910" s="1">
        <v>500</v>
      </c>
      <c r="I910" s="1">
        <v>50</v>
      </c>
      <c r="J910" s="1" t="s">
        <v>14</v>
      </c>
      <c r="K910" s="1">
        <f t="shared" si="36"/>
        <v>3.3219280948873626</v>
      </c>
      <c r="L910">
        <f t="shared" si="37"/>
        <v>1</v>
      </c>
    </row>
    <row r="911" spans="1:12" x14ac:dyDescent="0.2">
      <c r="A911">
        <v>23</v>
      </c>
      <c r="B911" s="1" t="s">
        <v>979</v>
      </c>
      <c r="C911" s="1">
        <v>-19.615124999999999</v>
      </c>
      <c r="D911" s="1">
        <v>38.601330805872102</v>
      </c>
      <c r="E911" s="1">
        <v>0.27500000000000002</v>
      </c>
      <c r="F911" s="1">
        <v>375.94349999999997</v>
      </c>
      <c r="G911" s="1">
        <v>40.873933872946402</v>
      </c>
      <c r="H911" s="1">
        <v>600</v>
      </c>
      <c r="I911" s="1">
        <v>100</v>
      </c>
      <c r="J911" s="1" t="s">
        <v>8</v>
      </c>
      <c r="K911" s="1">
        <f t="shared" si="36"/>
        <v>2.5849625007211561</v>
      </c>
      <c r="L911">
        <f t="shared" si="37"/>
        <v>1</v>
      </c>
    </row>
    <row r="912" spans="1:12" x14ac:dyDescent="0.2">
      <c r="A912">
        <v>23</v>
      </c>
      <c r="B912" s="1" t="s">
        <v>980</v>
      </c>
      <c r="C912" s="1">
        <v>5.0148101265822698</v>
      </c>
      <c r="D912" s="1">
        <v>34.8310923541625</v>
      </c>
      <c r="E912" s="1">
        <v>0.569620253164557</v>
      </c>
      <c r="F912" s="1">
        <v>394.87594936708803</v>
      </c>
      <c r="G912" s="1">
        <v>30.764713780110402</v>
      </c>
      <c r="H912" s="1">
        <v>600</v>
      </c>
      <c r="I912" s="1">
        <v>100</v>
      </c>
      <c r="J912" s="1" t="s">
        <v>10</v>
      </c>
      <c r="K912" s="1">
        <f t="shared" si="36"/>
        <v>2.5849625007211561</v>
      </c>
      <c r="L912">
        <f t="shared" si="37"/>
        <v>1</v>
      </c>
    </row>
    <row r="913" spans="1:12" x14ac:dyDescent="0.2">
      <c r="A913">
        <v>23</v>
      </c>
      <c r="B913" s="1" t="s">
        <v>981</v>
      </c>
      <c r="C913" s="1">
        <v>-61.287500000000001</v>
      </c>
      <c r="D913" s="1">
        <v>45.354782148633397</v>
      </c>
      <c r="E913" s="1">
        <v>0.05</v>
      </c>
      <c r="F913" s="1">
        <v>162.411374999999</v>
      </c>
      <c r="G913" s="1">
        <v>42.516320241283502</v>
      </c>
      <c r="H913" s="1">
        <v>600</v>
      </c>
      <c r="I913" s="1">
        <v>100</v>
      </c>
      <c r="J913" s="1" t="s">
        <v>12</v>
      </c>
      <c r="K913" s="1">
        <f t="shared" si="36"/>
        <v>2.5849625007211561</v>
      </c>
      <c r="L913">
        <f t="shared" si="37"/>
        <v>1</v>
      </c>
    </row>
    <row r="914" spans="1:12" x14ac:dyDescent="0.2">
      <c r="A914">
        <v>23</v>
      </c>
      <c r="B914" s="1" t="s">
        <v>982</v>
      </c>
      <c r="C914" s="1">
        <v>-32.692875000000001</v>
      </c>
      <c r="D914" s="1">
        <v>28.243417250474</v>
      </c>
      <c r="E914" s="1">
        <v>0.13750000000000001</v>
      </c>
      <c r="F914" s="1">
        <v>178.709374999999</v>
      </c>
      <c r="G914" s="1">
        <v>72.5581748210315</v>
      </c>
      <c r="H914" s="1">
        <v>600</v>
      </c>
      <c r="I914" s="1">
        <v>100</v>
      </c>
      <c r="J914" s="1" t="s">
        <v>14</v>
      </c>
      <c r="K914" s="1">
        <f t="shared" si="36"/>
        <v>2.5849625007211561</v>
      </c>
      <c r="L914">
        <f t="shared" si="37"/>
        <v>1</v>
      </c>
    </row>
    <row r="915" spans="1:12" x14ac:dyDescent="0.2">
      <c r="A915">
        <v>23</v>
      </c>
      <c r="B915" s="1" t="s">
        <v>975</v>
      </c>
      <c r="C915" s="1">
        <v>-36.810874999999903</v>
      </c>
      <c r="D915" s="1">
        <v>34.842781325324403</v>
      </c>
      <c r="E915" s="1">
        <v>0.125</v>
      </c>
      <c r="F915" s="1">
        <v>364.90674999999902</v>
      </c>
      <c r="G915" s="1">
        <v>34.884281265886699</v>
      </c>
      <c r="H915" s="1">
        <v>600</v>
      </c>
      <c r="I915" s="1">
        <v>50</v>
      </c>
      <c r="J915" s="1" t="s">
        <v>8</v>
      </c>
      <c r="K915" s="1">
        <f t="shared" si="36"/>
        <v>3.5849625007211565</v>
      </c>
      <c r="L915">
        <f t="shared" si="37"/>
        <v>1</v>
      </c>
    </row>
    <row r="916" spans="1:12" x14ac:dyDescent="0.2">
      <c r="A916">
        <v>23</v>
      </c>
      <c r="B916" s="1" t="s">
        <v>976</v>
      </c>
      <c r="C916" s="1">
        <v>-4.3252499999999996</v>
      </c>
      <c r="D916" s="1">
        <v>39.727977168961097</v>
      </c>
      <c r="E916" s="1">
        <v>0.32500000000000001</v>
      </c>
      <c r="F916" s="1">
        <v>365.614125</v>
      </c>
      <c r="G916" s="1">
        <v>40.827647639000404</v>
      </c>
      <c r="H916" s="1">
        <v>600</v>
      </c>
      <c r="I916" s="1">
        <v>50</v>
      </c>
      <c r="J916" s="1" t="s">
        <v>10</v>
      </c>
      <c r="K916" s="1">
        <f t="shared" si="36"/>
        <v>3.5849625007211565</v>
      </c>
      <c r="L916">
        <f t="shared" si="37"/>
        <v>1</v>
      </c>
    </row>
    <row r="917" spans="1:12" x14ac:dyDescent="0.2">
      <c r="A917">
        <v>23</v>
      </c>
      <c r="B917" s="1" t="s">
        <v>977</v>
      </c>
      <c r="C917" s="1">
        <v>-64.190874999999906</v>
      </c>
      <c r="D917" s="1">
        <v>50.716942735977</v>
      </c>
      <c r="E917" s="1">
        <v>3.7499999999999999E-2</v>
      </c>
      <c r="F917" s="1">
        <v>154.50824999999901</v>
      </c>
      <c r="G917" s="1">
        <v>91.043428837217505</v>
      </c>
      <c r="H917" s="1">
        <v>600</v>
      </c>
      <c r="I917" s="1">
        <v>50</v>
      </c>
      <c r="J917" s="1" t="s">
        <v>12</v>
      </c>
      <c r="K917" s="1">
        <f t="shared" si="36"/>
        <v>3.5849625007211565</v>
      </c>
      <c r="L917">
        <f t="shared" si="37"/>
        <v>1</v>
      </c>
    </row>
    <row r="918" spans="1:12" x14ac:dyDescent="0.2">
      <c r="A918">
        <v>23</v>
      </c>
      <c r="B918" s="1" t="s">
        <v>978</v>
      </c>
      <c r="C918" s="1">
        <v>-42.194375000000001</v>
      </c>
      <c r="D918" s="1">
        <v>43.218919550462701</v>
      </c>
      <c r="E918" s="1">
        <v>0.1</v>
      </c>
      <c r="F918" s="1">
        <v>169.42850000000001</v>
      </c>
      <c r="G918" s="1">
        <v>99.245503778508706</v>
      </c>
      <c r="H918" s="1">
        <v>600</v>
      </c>
      <c r="I918" s="1">
        <v>50</v>
      </c>
      <c r="J918" s="1" t="s">
        <v>14</v>
      </c>
      <c r="K918" s="1">
        <f t="shared" si="36"/>
        <v>3.5849625007211565</v>
      </c>
      <c r="L918">
        <f t="shared" si="37"/>
        <v>1</v>
      </c>
    </row>
    <row r="919" spans="1:12" x14ac:dyDescent="0.2">
      <c r="A919">
        <v>24</v>
      </c>
      <c r="B919" s="14" t="s">
        <v>987</v>
      </c>
      <c r="C919" s="1">
        <v>-0.77187500000000198</v>
      </c>
      <c r="D919" s="1">
        <v>39.650934954101302</v>
      </c>
      <c r="E919" s="1">
        <v>0.38750000000000001</v>
      </c>
      <c r="F919" s="1">
        <v>172.29262499999999</v>
      </c>
      <c r="G919" s="1">
        <v>25.8486061395846</v>
      </c>
      <c r="H919" s="1">
        <v>200</v>
      </c>
      <c r="I919" s="1">
        <v>100</v>
      </c>
      <c r="J919" s="1" t="s">
        <v>8</v>
      </c>
      <c r="K919" s="1">
        <f t="shared" si="36"/>
        <v>1</v>
      </c>
      <c r="L919">
        <f t="shared" si="37"/>
        <v>0</v>
      </c>
    </row>
    <row r="920" spans="1:12" x14ac:dyDescent="0.2">
      <c r="A920">
        <v>24</v>
      </c>
      <c r="B920" s="1" t="s">
        <v>988</v>
      </c>
      <c r="C920" s="1">
        <v>20.378481012658199</v>
      </c>
      <c r="D920" s="1">
        <v>56.928546310567597</v>
      </c>
      <c r="E920" s="1">
        <v>0.468354430379746</v>
      </c>
      <c r="F920" s="1">
        <v>165.59645569620201</v>
      </c>
      <c r="G920" s="1">
        <v>37.655005283241501</v>
      </c>
      <c r="H920" s="1">
        <v>200</v>
      </c>
      <c r="I920" s="1">
        <v>100</v>
      </c>
      <c r="J920" s="1" t="s">
        <v>10</v>
      </c>
      <c r="K920" s="1">
        <f t="shared" si="36"/>
        <v>1</v>
      </c>
      <c r="L920">
        <f t="shared" si="37"/>
        <v>0</v>
      </c>
    </row>
    <row r="921" spans="1:12" x14ac:dyDescent="0.2">
      <c r="A921">
        <v>24</v>
      </c>
      <c r="B921" s="1" t="s">
        <v>989</v>
      </c>
      <c r="C921" s="1">
        <v>17.2528749999999</v>
      </c>
      <c r="D921" s="1">
        <v>44.873996205869297</v>
      </c>
      <c r="E921" s="1">
        <v>0.6</v>
      </c>
      <c r="F921" s="1">
        <v>123.750249999999</v>
      </c>
      <c r="G921" s="1">
        <v>46.198794815855301</v>
      </c>
      <c r="H921" s="1">
        <v>200</v>
      </c>
      <c r="I921" s="1">
        <v>100</v>
      </c>
      <c r="J921" s="1" t="s">
        <v>12</v>
      </c>
      <c r="K921" s="1">
        <f t="shared" si="36"/>
        <v>1</v>
      </c>
      <c r="L921">
        <f t="shared" si="37"/>
        <v>0</v>
      </c>
    </row>
    <row r="922" spans="1:12" x14ac:dyDescent="0.2">
      <c r="A922">
        <v>24</v>
      </c>
      <c r="B922" s="1" t="s">
        <v>990</v>
      </c>
      <c r="C922" s="1">
        <v>-3.9182499999999898</v>
      </c>
      <c r="D922" s="1">
        <v>38.639059181578098</v>
      </c>
      <c r="E922" s="1">
        <v>0.46250000000000002</v>
      </c>
      <c r="F922" s="1">
        <v>139.1585</v>
      </c>
      <c r="G922" s="1">
        <v>45.881601625815101</v>
      </c>
      <c r="H922" s="1">
        <v>200</v>
      </c>
      <c r="I922" s="1">
        <v>100</v>
      </c>
      <c r="J922" s="1" t="s">
        <v>14</v>
      </c>
      <c r="K922" s="1">
        <f t="shared" si="36"/>
        <v>1</v>
      </c>
      <c r="L922">
        <f t="shared" si="37"/>
        <v>0</v>
      </c>
    </row>
    <row r="923" spans="1:12" x14ac:dyDescent="0.2">
      <c r="A923">
        <v>24</v>
      </c>
      <c r="B923" s="1" t="s">
        <v>983</v>
      </c>
      <c r="C923" s="1">
        <v>-5.6382499999999904</v>
      </c>
      <c r="D923" s="1">
        <v>41.5454164371654</v>
      </c>
      <c r="E923" s="1">
        <v>0.36249999999999999</v>
      </c>
      <c r="F923" s="1">
        <v>165.051875</v>
      </c>
      <c r="G923" s="1">
        <v>32.793041796002598</v>
      </c>
      <c r="H923" s="1">
        <v>200</v>
      </c>
      <c r="I923" s="1">
        <v>50</v>
      </c>
      <c r="J923" s="1" t="s">
        <v>8</v>
      </c>
      <c r="K923" s="1">
        <f t="shared" si="36"/>
        <v>2</v>
      </c>
      <c r="L923">
        <f t="shared" si="37"/>
        <v>0</v>
      </c>
    </row>
    <row r="924" spans="1:12" x14ac:dyDescent="0.2">
      <c r="A924">
        <v>24</v>
      </c>
      <c r="B924" s="1" t="s">
        <v>984</v>
      </c>
      <c r="C924" s="1">
        <v>7.1706250000000002</v>
      </c>
      <c r="D924" s="1">
        <v>54.112816581281102</v>
      </c>
      <c r="E924" s="1">
        <v>0.41249999999999998</v>
      </c>
      <c r="F924" s="1">
        <v>160.43375</v>
      </c>
      <c r="G924" s="1">
        <v>36.281151972305103</v>
      </c>
      <c r="H924" s="1">
        <v>200</v>
      </c>
      <c r="I924" s="1">
        <v>50</v>
      </c>
      <c r="J924" s="1" t="s">
        <v>10</v>
      </c>
      <c r="K924" s="1">
        <f t="shared" si="36"/>
        <v>2</v>
      </c>
      <c r="L924">
        <f t="shared" si="37"/>
        <v>0</v>
      </c>
    </row>
    <row r="925" spans="1:12" x14ac:dyDescent="0.2">
      <c r="A925">
        <v>24</v>
      </c>
      <c r="B925" s="1" t="s">
        <v>985</v>
      </c>
      <c r="C925" s="1">
        <v>-1.7301282051282001</v>
      </c>
      <c r="D925" s="1">
        <v>52.351749915493102</v>
      </c>
      <c r="E925" s="1">
        <v>0.23076923076923</v>
      </c>
      <c r="F925" s="1">
        <v>140.21666666666599</v>
      </c>
      <c r="G925" s="1">
        <v>56.510471316173501</v>
      </c>
      <c r="H925" s="1">
        <v>200</v>
      </c>
      <c r="I925" s="1">
        <v>50</v>
      </c>
      <c r="J925" s="1" t="s">
        <v>12</v>
      </c>
      <c r="K925" s="1">
        <f t="shared" si="36"/>
        <v>2</v>
      </c>
      <c r="L925">
        <f t="shared" si="37"/>
        <v>0</v>
      </c>
    </row>
    <row r="926" spans="1:12" x14ac:dyDescent="0.2">
      <c r="A926">
        <v>24</v>
      </c>
      <c r="B926" s="1" t="s">
        <v>986</v>
      </c>
      <c r="C926" s="1">
        <v>-27.644358974358902</v>
      </c>
      <c r="D926" s="1">
        <v>53.632954172849999</v>
      </c>
      <c r="E926" s="1">
        <v>0.23076923076923</v>
      </c>
      <c r="F926" s="1">
        <v>165.715128205128</v>
      </c>
      <c r="G926" s="1">
        <v>42.284974956062598</v>
      </c>
      <c r="H926" s="1">
        <v>200</v>
      </c>
      <c r="I926" s="1">
        <v>50</v>
      </c>
      <c r="J926" s="1" t="s">
        <v>14</v>
      </c>
      <c r="K926" s="1">
        <f t="shared" si="36"/>
        <v>2</v>
      </c>
      <c r="L926">
        <f t="shared" si="37"/>
        <v>0</v>
      </c>
    </row>
    <row r="927" spans="1:12" x14ac:dyDescent="0.2">
      <c r="A927">
        <v>24</v>
      </c>
      <c r="B927" s="1" t="s">
        <v>995</v>
      </c>
      <c r="C927" s="1">
        <v>-21.685749999999999</v>
      </c>
      <c r="D927" s="1">
        <v>51.714005955229297</v>
      </c>
      <c r="E927" s="1">
        <v>0.3</v>
      </c>
      <c r="F927" s="1">
        <v>257.205375</v>
      </c>
      <c r="G927" s="1">
        <v>38.455209755758297</v>
      </c>
      <c r="H927" s="1">
        <v>300</v>
      </c>
      <c r="I927" s="1">
        <v>100</v>
      </c>
      <c r="J927" s="1" t="s">
        <v>8</v>
      </c>
      <c r="K927" s="1">
        <f t="shared" si="36"/>
        <v>1.5849625007211563</v>
      </c>
      <c r="L927">
        <f t="shared" si="37"/>
        <v>1</v>
      </c>
    </row>
    <row r="928" spans="1:12" x14ac:dyDescent="0.2">
      <c r="A928">
        <v>24</v>
      </c>
      <c r="B928" s="1" t="s">
        <v>996</v>
      </c>
      <c r="C928" s="1">
        <v>3.461875</v>
      </c>
      <c r="D928" s="1">
        <v>31.169521174287699</v>
      </c>
      <c r="E928" s="1">
        <v>0.61250000000000004</v>
      </c>
      <c r="F928" s="1">
        <v>238.49137499999901</v>
      </c>
      <c r="G928" s="1">
        <v>28.358232082754601</v>
      </c>
      <c r="H928" s="1">
        <v>300</v>
      </c>
      <c r="I928" s="1">
        <v>100</v>
      </c>
      <c r="J928" s="1" t="s">
        <v>10</v>
      </c>
      <c r="K928" s="1">
        <f t="shared" si="36"/>
        <v>1.5849625007211563</v>
      </c>
      <c r="L928">
        <f t="shared" si="37"/>
        <v>1</v>
      </c>
    </row>
    <row r="929" spans="1:12" x14ac:dyDescent="0.2">
      <c r="A929">
        <v>24</v>
      </c>
      <c r="B929" s="1" t="s">
        <v>997</v>
      </c>
      <c r="C929" s="1">
        <v>-28.455749999999899</v>
      </c>
      <c r="D929" s="1">
        <v>64.149865233198199</v>
      </c>
      <c r="E929" s="1">
        <v>0.3125</v>
      </c>
      <c r="F929" s="1">
        <v>233.80387500000001</v>
      </c>
      <c r="G929" s="1">
        <v>71.770701273112607</v>
      </c>
      <c r="H929" s="1">
        <v>300</v>
      </c>
      <c r="I929" s="1">
        <v>100</v>
      </c>
      <c r="J929" s="1" t="s">
        <v>12</v>
      </c>
      <c r="K929" s="1">
        <f t="shared" si="36"/>
        <v>1.5849625007211563</v>
      </c>
      <c r="L929">
        <f t="shared" si="37"/>
        <v>0</v>
      </c>
    </row>
    <row r="930" spans="1:12" x14ac:dyDescent="0.2">
      <c r="A930">
        <v>24</v>
      </c>
      <c r="B930" s="1" t="s">
        <v>998</v>
      </c>
      <c r="C930" s="1">
        <v>1.8886075949367001</v>
      </c>
      <c r="D930" s="1">
        <v>61.5563796266865</v>
      </c>
      <c r="E930" s="1">
        <v>0.40506329113924</v>
      </c>
      <c r="F930" s="1">
        <v>173.945569620253</v>
      </c>
      <c r="G930" s="1">
        <v>72.5407839673626</v>
      </c>
      <c r="H930" s="1">
        <v>300</v>
      </c>
      <c r="I930" s="1">
        <v>100</v>
      </c>
      <c r="J930" s="1" t="s">
        <v>14</v>
      </c>
      <c r="K930" s="1">
        <f t="shared" si="36"/>
        <v>1.5849625007211563</v>
      </c>
      <c r="L930">
        <f t="shared" si="37"/>
        <v>0</v>
      </c>
    </row>
    <row r="931" spans="1:12" x14ac:dyDescent="0.2">
      <c r="A931">
        <v>24</v>
      </c>
      <c r="B931" s="1" t="s">
        <v>991</v>
      </c>
      <c r="C931" s="1">
        <v>-56.588249999999903</v>
      </c>
      <c r="D931" s="1">
        <v>56.785157849014503</v>
      </c>
      <c r="E931" s="1">
        <v>0.1125</v>
      </c>
      <c r="F931" s="1">
        <v>269.72949999999997</v>
      </c>
      <c r="G931" s="1">
        <v>32.516586994178802</v>
      </c>
      <c r="H931" s="1">
        <v>300</v>
      </c>
      <c r="I931" s="1">
        <v>50</v>
      </c>
      <c r="J931" s="1" t="s">
        <v>8</v>
      </c>
      <c r="K931" s="1">
        <f t="shared" si="36"/>
        <v>2.5849625007211561</v>
      </c>
      <c r="L931">
        <f t="shared" si="37"/>
        <v>0</v>
      </c>
    </row>
    <row r="932" spans="1:12" x14ac:dyDescent="0.2">
      <c r="A932">
        <v>24</v>
      </c>
      <c r="B932" s="1" t="s">
        <v>992</v>
      </c>
      <c r="C932" s="1">
        <v>9.9252500000000001</v>
      </c>
      <c r="D932" s="1">
        <v>35.132732920134401</v>
      </c>
      <c r="E932" s="1">
        <v>0.625</v>
      </c>
      <c r="F932" s="1">
        <v>214.35274999999999</v>
      </c>
      <c r="G932" s="1">
        <v>33.196367270192297</v>
      </c>
      <c r="H932" s="1">
        <v>300</v>
      </c>
      <c r="I932" s="1">
        <v>50</v>
      </c>
      <c r="J932" s="1" t="s">
        <v>10</v>
      </c>
      <c r="K932" s="1">
        <f t="shared" si="36"/>
        <v>2.5849625007211561</v>
      </c>
      <c r="L932">
        <f t="shared" si="37"/>
        <v>1</v>
      </c>
    </row>
    <row r="933" spans="1:12" x14ac:dyDescent="0.2">
      <c r="A933">
        <v>24</v>
      </c>
      <c r="B933" s="1" t="s">
        <v>993</v>
      </c>
      <c r="C933" s="1">
        <v>-24.563874999999999</v>
      </c>
      <c r="D933" s="1">
        <v>35.919082898013599</v>
      </c>
      <c r="E933" s="1">
        <v>0.1125</v>
      </c>
      <c r="F933" s="1">
        <v>116.45937499999999</v>
      </c>
      <c r="G933" s="1">
        <v>38.515253125993802</v>
      </c>
      <c r="H933" s="1">
        <v>300</v>
      </c>
      <c r="I933" s="1">
        <v>50</v>
      </c>
      <c r="J933" s="1" t="s">
        <v>12</v>
      </c>
      <c r="K933" s="1">
        <f t="shared" si="36"/>
        <v>2.5849625007211561</v>
      </c>
      <c r="L933">
        <f t="shared" si="37"/>
        <v>1</v>
      </c>
    </row>
    <row r="934" spans="1:12" x14ac:dyDescent="0.2">
      <c r="A934">
        <v>24</v>
      </c>
      <c r="B934" s="1" t="s">
        <v>994</v>
      </c>
      <c r="C934" s="1">
        <v>-11.9491139240506</v>
      </c>
      <c r="D934" s="1">
        <v>73.963455502347699</v>
      </c>
      <c r="E934" s="1">
        <v>0.278481012658227</v>
      </c>
      <c r="F934" s="1">
        <v>161.59</v>
      </c>
      <c r="G934" s="1">
        <v>68.792902194958003</v>
      </c>
      <c r="H934" s="1">
        <v>300</v>
      </c>
      <c r="I934" s="1">
        <v>50</v>
      </c>
      <c r="J934" s="1" t="s">
        <v>14</v>
      </c>
      <c r="K934" s="1">
        <f t="shared" si="36"/>
        <v>2.5849625007211561</v>
      </c>
      <c r="L934">
        <f t="shared" si="37"/>
        <v>0</v>
      </c>
    </row>
    <row r="935" spans="1:12" x14ac:dyDescent="0.2">
      <c r="A935">
        <v>24</v>
      </c>
      <c r="B935" s="1" t="s">
        <v>1003</v>
      </c>
      <c r="C935" s="1">
        <v>-55.1226249999999</v>
      </c>
      <c r="D935" s="1">
        <v>46.401786839079499</v>
      </c>
      <c r="E935" s="1">
        <v>0.13750000000000001</v>
      </c>
      <c r="F935" s="1">
        <v>332.65837499999998</v>
      </c>
      <c r="G935" s="1">
        <v>45.527314368512599</v>
      </c>
      <c r="H935" s="1">
        <v>400</v>
      </c>
      <c r="I935" s="1">
        <v>100</v>
      </c>
      <c r="J935" s="1" t="s">
        <v>8</v>
      </c>
      <c r="K935" s="1">
        <f t="shared" si="36"/>
        <v>2</v>
      </c>
      <c r="L935">
        <f t="shared" si="37"/>
        <v>1</v>
      </c>
    </row>
    <row r="936" spans="1:12" x14ac:dyDescent="0.2">
      <c r="A936">
        <v>24</v>
      </c>
      <c r="B936" s="1" t="s">
        <v>1004</v>
      </c>
      <c r="C936" s="1">
        <v>24.6129999999999</v>
      </c>
      <c r="D936" s="1">
        <v>34.749793970612203</v>
      </c>
      <c r="E936" s="1">
        <v>0.77500000000000002</v>
      </c>
      <c r="F936" s="1">
        <v>294.80624999999998</v>
      </c>
      <c r="G936" s="1">
        <v>27.8883516622531</v>
      </c>
      <c r="H936" s="1">
        <v>400</v>
      </c>
      <c r="I936" s="1">
        <v>100</v>
      </c>
      <c r="J936" s="1" t="s">
        <v>10</v>
      </c>
      <c r="K936" s="1">
        <f t="shared" si="36"/>
        <v>2</v>
      </c>
      <c r="L936">
        <f t="shared" si="37"/>
        <v>1</v>
      </c>
    </row>
    <row r="937" spans="1:12" x14ac:dyDescent="0.2">
      <c r="A937">
        <v>24</v>
      </c>
      <c r="B937" s="1" t="s">
        <v>1005</v>
      </c>
      <c r="C937" s="1">
        <v>-33.786375</v>
      </c>
      <c r="D937" s="1">
        <v>51.147335518180903</v>
      </c>
      <c r="E937" s="1">
        <v>0.21249999999999999</v>
      </c>
      <c r="F937" s="1">
        <v>150.38937499999901</v>
      </c>
      <c r="G937" s="1">
        <v>38.888252800291397</v>
      </c>
      <c r="H937" s="1">
        <v>400</v>
      </c>
      <c r="I937" s="1">
        <v>100</v>
      </c>
      <c r="J937" s="1" t="s">
        <v>12</v>
      </c>
      <c r="K937" s="1">
        <f t="shared" si="36"/>
        <v>2</v>
      </c>
      <c r="L937">
        <f t="shared" si="37"/>
        <v>1</v>
      </c>
    </row>
    <row r="938" spans="1:12" x14ac:dyDescent="0.2">
      <c r="A938">
        <v>24</v>
      </c>
      <c r="B938" s="1" t="s">
        <v>1006</v>
      </c>
      <c r="C938" s="1">
        <v>-45.876835443037898</v>
      </c>
      <c r="D938" s="1">
        <v>71.790691254124795</v>
      </c>
      <c r="E938" s="1">
        <v>0.265822784810126</v>
      </c>
      <c r="F938" s="1">
        <v>244.82696202531599</v>
      </c>
      <c r="G938" s="1">
        <v>91.159126338624702</v>
      </c>
      <c r="H938" s="1">
        <v>400</v>
      </c>
      <c r="I938" s="1">
        <v>100</v>
      </c>
      <c r="J938" s="1" t="s">
        <v>14</v>
      </c>
      <c r="K938" s="1">
        <f t="shared" si="36"/>
        <v>2</v>
      </c>
      <c r="L938">
        <f t="shared" si="37"/>
        <v>0</v>
      </c>
    </row>
    <row r="939" spans="1:12" x14ac:dyDescent="0.2">
      <c r="A939">
        <v>24</v>
      </c>
      <c r="B939" s="1" t="s">
        <v>999</v>
      </c>
      <c r="C939" s="1">
        <v>-65.061624999999907</v>
      </c>
      <c r="D939" s="1">
        <v>50.002599243532998</v>
      </c>
      <c r="E939" s="1">
        <v>2.5000000000000001E-2</v>
      </c>
      <c r="F939" s="1">
        <v>314.7045</v>
      </c>
      <c r="G939" s="1">
        <v>60.089890620219897</v>
      </c>
      <c r="H939" s="1">
        <v>400</v>
      </c>
      <c r="I939" s="1">
        <v>50</v>
      </c>
      <c r="J939" s="1" t="s">
        <v>8</v>
      </c>
      <c r="K939" s="1">
        <f t="shared" si="36"/>
        <v>3</v>
      </c>
      <c r="L939">
        <f t="shared" si="37"/>
        <v>1</v>
      </c>
    </row>
    <row r="940" spans="1:12" x14ac:dyDescent="0.2">
      <c r="A940">
        <v>24</v>
      </c>
      <c r="B940" s="1" t="s">
        <v>1000</v>
      </c>
      <c r="C940" s="1">
        <v>-8.3185000000000002</v>
      </c>
      <c r="D940" s="1">
        <v>74.422682851063598</v>
      </c>
      <c r="E940" s="1">
        <v>0.17499999999999999</v>
      </c>
      <c r="F940" s="1">
        <v>312.40924999999999</v>
      </c>
      <c r="G940" s="1">
        <v>48.0703755387608</v>
      </c>
      <c r="H940" s="1">
        <v>400</v>
      </c>
      <c r="I940" s="1">
        <v>50</v>
      </c>
      <c r="J940" s="1" t="s">
        <v>10</v>
      </c>
      <c r="K940" s="1">
        <f t="shared" si="36"/>
        <v>3</v>
      </c>
      <c r="L940">
        <f t="shared" si="37"/>
        <v>0</v>
      </c>
    </row>
    <row r="941" spans="1:12" x14ac:dyDescent="0.2">
      <c r="A941">
        <v>24</v>
      </c>
      <c r="B941" s="1" t="s">
        <v>1001</v>
      </c>
      <c r="C941" s="1">
        <v>-67.501499999999993</v>
      </c>
      <c r="D941" s="1">
        <v>49.1543380359251</v>
      </c>
      <c r="E941" s="1">
        <v>0.1</v>
      </c>
      <c r="F941" s="1">
        <v>206.61012500000001</v>
      </c>
      <c r="G941" s="1">
        <v>60.9438299070084</v>
      </c>
      <c r="H941" s="1">
        <v>400</v>
      </c>
      <c r="I941" s="1">
        <v>50</v>
      </c>
      <c r="J941" s="1" t="s">
        <v>12</v>
      </c>
      <c r="K941" s="1">
        <f t="shared" si="36"/>
        <v>3</v>
      </c>
      <c r="L941">
        <f t="shared" si="37"/>
        <v>1</v>
      </c>
    </row>
    <row r="942" spans="1:12" x14ac:dyDescent="0.2">
      <c r="A942">
        <v>24</v>
      </c>
      <c r="B942" s="1" t="s">
        <v>1002</v>
      </c>
      <c r="C942" s="1">
        <v>-36.6037179487179</v>
      </c>
      <c r="D942" s="1">
        <v>68.215194696335104</v>
      </c>
      <c r="E942" s="1">
        <v>0.16666666666666599</v>
      </c>
      <c r="F942" s="1">
        <v>181.56397435897401</v>
      </c>
      <c r="G942" s="1">
        <v>65.595637525750107</v>
      </c>
      <c r="H942" s="1">
        <v>400</v>
      </c>
      <c r="I942" s="1">
        <v>50</v>
      </c>
      <c r="J942" s="1" t="s">
        <v>14</v>
      </c>
      <c r="K942" s="1">
        <f t="shared" si="36"/>
        <v>3</v>
      </c>
      <c r="L942">
        <f t="shared" si="37"/>
        <v>1</v>
      </c>
    </row>
    <row r="943" spans="1:12" x14ac:dyDescent="0.2">
      <c r="A943">
        <v>24</v>
      </c>
      <c r="B943" s="1" t="s">
        <v>1011</v>
      </c>
      <c r="C943" s="1">
        <v>-64.804874999999996</v>
      </c>
      <c r="D943" s="1">
        <v>101.869720439806</v>
      </c>
      <c r="E943" s="1">
        <v>0.16250000000000001</v>
      </c>
      <c r="F943" s="1">
        <v>445.00349999999901</v>
      </c>
      <c r="G943" s="1">
        <v>56.700055535687</v>
      </c>
      <c r="H943" s="1">
        <v>500</v>
      </c>
      <c r="I943" s="1">
        <v>100</v>
      </c>
      <c r="J943" s="1" t="s">
        <v>8</v>
      </c>
      <c r="K943" s="1">
        <f t="shared" si="36"/>
        <v>2.3219280948873622</v>
      </c>
      <c r="L943">
        <f t="shared" si="37"/>
        <v>0</v>
      </c>
    </row>
    <row r="944" spans="1:12" x14ac:dyDescent="0.2">
      <c r="A944">
        <v>24</v>
      </c>
      <c r="B944" s="1" t="s">
        <v>1012</v>
      </c>
      <c r="C944" s="1">
        <v>-53.991624999999999</v>
      </c>
      <c r="D944" s="1">
        <v>67.100387022798699</v>
      </c>
      <c r="E944" s="1">
        <v>0.125</v>
      </c>
      <c r="F944" s="1">
        <v>422.30349999999999</v>
      </c>
      <c r="G944" s="1">
        <v>50.532478221931598</v>
      </c>
      <c r="H944" s="1">
        <v>500</v>
      </c>
      <c r="I944" s="1">
        <v>100</v>
      </c>
      <c r="J944" s="1" t="s">
        <v>10</v>
      </c>
      <c r="K944" s="1">
        <f t="shared" si="36"/>
        <v>2.3219280948873622</v>
      </c>
      <c r="L944">
        <f t="shared" si="37"/>
        <v>1</v>
      </c>
    </row>
    <row r="945" spans="1:12" x14ac:dyDescent="0.2">
      <c r="A945">
        <v>24</v>
      </c>
      <c r="B945" s="1" t="s">
        <v>1013</v>
      </c>
      <c r="C945" s="1">
        <v>-52.574749999999902</v>
      </c>
      <c r="D945" s="1">
        <v>116.550564058855</v>
      </c>
      <c r="E945" s="1">
        <v>0.13750000000000001</v>
      </c>
      <c r="F945" s="1">
        <v>326.902625</v>
      </c>
      <c r="G945" s="1">
        <v>128.817627469455</v>
      </c>
      <c r="H945" s="1">
        <v>500</v>
      </c>
      <c r="I945" s="1">
        <v>100</v>
      </c>
      <c r="J945" s="1" t="s">
        <v>12</v>
      </c>
      <c r="K945" s="1">
        <f t="shared" si="36"/>
        <v>2.3219280948873622</v>
      </c>
      <c r="L945">
        <f t="shared" si="37"/>
        <v>0</v>
      </c>
    </row>
    <row r="946" spans="1:12" x14ac:dyDescent="0.2">
      <c r="A946">
        <v>24</v>
      </c>
      <c r="B946" s="1" t="s">
        <v>1014</v>
      </c>
      <c r="C946" s="1">
        <v>-73.024874999999994</v>
      </c>
      <c r="D946" s="1">
        <v>86.907465056141007</v>
      </c>
      <c r="E946" s="1">
        <v>0.15</v>
      </c>
      <c r="F946" s="1">
        <v>362.36137500000001</v>
      </c>
      <c r="G946" s="1">
        <v>105.695356363746</v>
      </c>
      <c r="H946" s="1">
        <v>500</v>
      </c>
      <c r="I946" s="1">
        <v>100</v>
      </c>
      <c r="J946" s="1" t="s">
        <v>14</v>
      </c>
      <c r="K946" s="1">
        <f t="shared" si="36"/>
        <v>2.3219280948873622</v>
      </c>
      <c r="L946">
        <f t="shared" si="37"/>
        <v>1</v>
      </c>
    </row>
    <row r="947" spans="1:12" x14ac:dyDescent="0.2">
      <c r="A947">
        <v>24</v>
      </c>
      <c r="B947" s="1" t="s">
        <v>1007</v>
      </c>
      <c r="C947" s="1">
        <v>-14.042875</v>
      </c>
      <c r="D947" s="1">
        <v>143.61783138066201</v>
      </c>
      <c r="E947" s="1">
        <v>7.4999999999999997E-2</v>
      </c>
      <c r="F947" s="1">
        <v>447.38912499999998</v>
      </c>
      <c r="G947" s="1">
        <v>77.193394879253503</v>
      </c>
      <c r="H947" s="1">
        <v>500</v>
      </c>
      <c r="I947" s="1">
        <v>50</v>
      </c>
      <c r="J947" s="1" t="s">
        <v>8</v>
      </c>
      <c r="K947" s="1">
        <f t="shared" si="36"/>
        <v>3.3219280948873626</v>
      </c>
      <c r="L947">
        <f t="shared" si="37"/>
        <v>0</v>
      </c>
    </row>
    <row r="948" spans="1:12" x14ac:dyDescent="0.2">
      <c r="A948">
        <v>24</v>
      </c>
      <c r="B948" s="1" t="s">
        <v>1008</v>
      </c>
      <c r="C948" s="1">
        <v>-44.137499999999903</v>
      </c>
      <c r="D948" s="1">
        <v>90.786884962807207</v>
      </c>
      <c r="E948" s="1">
        <v>0.25</v>
      </c>
      <c r="F948" s="1">
        <v>428.28449999999901</v>
      </c>
      <c r="G948" s="1">
        <v>66.858140228023004</v>
      </c>
      <c r="H948" s="1">
        <v>500</v>
      </c>
      <c r="I948" s="1">
        <v>50</v>
      </c>
      <c r="J948" s="1" t="s">
        <v>10</v>
      </c>
      <c r="K948" s="1">
        <f t="shared" si="36"/>
        <v>3.3219280948873626</v>
      </c>
      <c r="L948">
        <f t="shared" si="37"/>
        <v>0</v>
      </c>
    </row>
    <row r="949" spans="1:12" x14ac:dyDescent="0.2">
      <c r="A949">
        <v>24</v>
      </c>
      <c r="B949" s="1" t="s">
        <v>1009</v>
      </c>
      <c r="C949" s="1">
        <v>-28.183670886075902</v>
      </c>
      <c r="D949" s="1">
        <v>106.34054577816499</v>
      </c>
      <c r="E949" s="1">
        <v>0.126582278481012</v>
      </c>
      <c r="F949" s="1">
        <v>233.945316455696</v>
      </c>
      <c r="G949" s="1">
        <v>155.31771397043201</v>
      </c>
      <c r="H949" s="1">
        <v>500</v>
      </c>
      <c r="I949" s="1">
        <v>50</v>
      </c>
      <c r="J949" s="1" t="s">
        <v>12</v>
      </c>
      <c r="K949" s="1">
        <f t="shared" si="36"/>
        <v>3.3219280948873626</v>
      </c>
      <c r="L949">
        <f t="shared" si="37"/>
        <v>0</v>
      </c>
    </row>
    <row r="950" spans="1:12" x14ac:dyDescent="0.2">
      <c r="A950">
        <v>24</v>
      </c>
      <c r="B950" s="1" t="s">
        <v>1010</v>
      </c>
      <c r="C950" s="1">
        <v>-111.770625</v>
      </c>
      <c r="D950" s="1">
        <v>78.197484076275501</v>
      </c>
      <c r="E950" s="1">
        <v>6.25E-2</v>
      </c>
      <c r="F950" s="1">
        <v>301.38674999999898</v>
      </c>
      <c r="G950" s="1">
        <v>120.14928991441199</v>
      </c>
      <c r="H950" s="1">
        <v>500</v>
      </c>
      <c r="I950" s="1">
        <v>50</v>
      </c>
      <c r="J950" s="1" t="s">
        <v>14</v>
      </c>
      <c r="K950" s="1">
        <f t="shared" si="36"/>
        <v>3.3219280948873626</v>
      </c>
      <c r="L950">
        <f t="shared" si="37"/>
        <v>1</v>
      </c>
    </row>
    <row r="951" spans="1:12" x14ac:dyDescent="0.2">
      <c r="A951">
        <v>24</v>
      </c>
      <c r="B951" s="1" t="s">
        <v>1019</v>
      </c>
      <c r="C951" s="1">
        <v>-83.640375000000006</v>
      </c>
      <c r="D951" s="1">
        <v>131.659768944842</v>
      </c>
      <c r="E951" s="1">
        <v>0.15</v>
      </c>
      <c r="F951" s="1">
        <v>562.325999999999</v>
      </c>
      <c r="G951" s="1">
        <v>55.9506785615688</v>
      </c>
      <c r="H951" s="1">
        <v>600</v>
      </c>
      <c r="I951" s="1">
        <v>100</v>
      </c>
      <c r="J951" s="1" t="s">
        <v>8</v>
      </c>
      <c r="K951" s="1">
        <f t="shared" si="36"/>
        <v>2.5849625007211561</v>
      </c>
      <c r="L951">
        <f t="shared" si="37"/>
        <v>0</v>
      </c>
    </row>
    <row r="952" spans="1:12" x14ac:dyDescent="0.2">
      <c r="A952">
        <v>24</v>
      </c>
      <c r="B952" s="1" t="s">
        <v>1020</v>
      </c>
      <c r="C952" s="1">
        <v>-2.9812658227848101</v>
      </c>
      <c r="D952" s="1">
        <v>130.56177125147201</v>
      </c>
      <c r="E952" s="1">
        <v>0.316455696202531</v>
      </c>
      <c r="F952" s="1">
        <v>466.83696202531598</v>
      </c>
      <c r="G952" s="1">
        <v>94.807725682027396</v>
      </c>
      <c r="H952" s="1">
        <v>600</v>
      </c>
      <c r="I952" s="1">
        <v>100</v>
      </c>
      <c r="J952" s="1" t="s">
        <v>10</v>
      </c>
      <c r="K952" s="1">
        <f t="shared" si="36"/>
        <v>2.5849625007211561</v>
      </c>
      <c r="L952">
        <f t="shared" si="37"/>
        <v>0</v>
      </c>
    </row>
    <row r="953" spans="1:12" x14ac:dyDescent="0.2">
      <c r="A953">
        <v>24</v>
      </c>
      <c r="B953" s="1" t="s">
        <v>1021</v>
      </c>
      <c r="C953" s="1">
        <v>6.7583749999999903</v>
      </c>
      <c r="D953" s="1">
        <v>171.52768719250301</v>
      </c>
      <c r="E953" s="1">
        <v>0.1125</v>
      </c>
      <c r="F953" s="1">
        <v>369.06349999999998</v>
      </c>
      <c r="G953" s="1">
        <v>188.074116242108</v>
      </c>
      <c r="H953" s="1">
        <v>600</v>
      </c>
      <c r="I953" s="1">
        <v>100</v>
      </c>
      <c r="J953" s="1" t="s">
        <v>12</v>
      </c>
      <c r="K953" s="1">
        <f t="shared" si="36"/>
        <v>2.5849625007211561</v>
      </c>
      <c r="L953">
        <f t="shared" si="37"/>
        <v>0</v>
      </c>
    </row>
    <row r="954" spans="1:12" x14ac:dyDescent="0.2">
      <c r="A954">
        <v>24</v>
      </c>
      <c r="B954" s="1" t="s">
        <v>1022</v>
      </c>
      <c r="C954" s="1">
        <v>-65.208874999999907</v>
      </c>
      <c r="D954" s="1">
        <v>127.80849304715299</v>
      </c>
      <c r="E954" s="1">
        <v>8.7499999999999994E-2</v>
      </c>
      <c r="F954" s="1">
        <v>375.91637499999899</v>
      </c>
      <c r="G954" s="1">
        <v>149.98605751238799</v>
      </c>
      <c r="H954" s="1">
        <v>600</v>
      </c>
      <c r="I954" s="1">
        <v>100</v>
      </c>
      <c r="J954" s="1" t="s">
        <v>14</v>
      </c>
      <c r="K954" s="1">
        <f t="shared" si="36"/>
        <v>2.5849625007211561</v>
      </c>
      <c r="L954">
        <f t="shared" si="37"/>
        <v>0</v>
      </c>
    </row>
    <row r="955" spans="1:12" x14ac:dyDescent="0.2">
      <c r="A955">
        <v>24</v>
      </c>
      <c r="B955" s="1" t="s">
        <v>1015</v>
      </c>
      <c r="C955" s="1">
        <v>-97.354124999999996</v>
      </c>
      <c r="D955" s="1">
        <v>162.64027708176801</v>
      </c>
      <c r="E955" s="1">
        <v>1.2500000000000001E-2</v>
      </c>
      <c r="F955" s="1">
        <v>558.22424999999998</v>
      </c>
      <c r="G955" s="1">
        <v>57.060977619889201</v>
      </c>
      <c r="H955" s="1">
        <v>600</v>
      </c>
      <c r="I955" s="1">
        <v>50</v>
      </c>
      <c r="J955" s="1" t="s">
        <v>8</v>
      </c>
      <c r="K955" s="1">
        <f t="shared" si="36"/>
        <v>3.5849625007211565</v>
      </c>
      <c r="L955">
        <f t="shared" si="37"/>
        <v>0</v>
      </c>
    </row>
    <row r="956" spans="1:12" x14ac:dyDescent="0.2">
      <c r="A956">
        <v>24</v>
      </c>
      <c r="B956" s="1" t="s">
        <v>1016</v>
      </c>
      <c r="C956" s="1">
        <v>-33.904999999999902</v>
      </c>
      <c r="D956" s="1">
        <v>95.810615513104807</v>
      </c>
      <c r="E956" s="1">
        <v>0.2</v>
      </c>
      <c r="F956" s="1">
        <v>435.603624999999</v>
      </c>
      <c r="G956" s="1">
        <v>88.957259220984099</v>
      </c>
      <c r="H956" s="1">
        <v>600</v>
      </c>
      <c r="I956" s="1">
        <v>50</v>
      </c>
      <c r="J956" s="1" t="s">
        <v>10</v>
      </c>
      <c r="K956" s="1">
        <f t="shared" si="36"/>
        <v>3.5849625007211565</v>
      </c>
      <c r="L956">
        <f t="shared" si="37"/>
        <v>1</v>
      </c>
    </row>
    <row r="957" spans="1:12" x14ac:dyDescent="0.2">
      <c r="A957">
        <v>24</v>
      </c>
      <c r="B957" s="1" t="s">
        <v>1017</v>
      </c>
      <c r="C957" s="1">
        <v>-5.6846249999999898</v>
      </c>
      <c r="D957" s="1">
        <v>184.35301310219799</v>
      </c>
      <c r="E957" s="1">
        <v>6.25E-2</v>
      </c>
      <c r="F957" s="1">
        <v>517.84062500000005</v>
      </c>
      <c r="G957" s="1">
        <v>126.443083602304</v>
      </c>
      <c r="H957" s="1">
        <v>600</v>
      </c>
      <c r="I957" s="1">
        <v>50</v>
      </c>
      <c r="J957" s="1" t="s">
        <v>12</v>
      </c>
      <c r="K957" s="1">
        <f t="shared" si="36"/>
        <v>3.5849625007211565</v>
      </c>
      <c r="L957">
        <f t="shared" si="37"/>
        <v>0</v>
      </c>
    </row>
    <row r="958" spans="1:12" x14ac:dyDescent="0.2">
      <c r="A958">
        <v>24</v>
      </c>
      <c r="B958" s="1" t="s">
        <v>1018</v>
      </c>
      <c r="C958" s="1">
        <v>-130.93799999999999</v>
      </c>
      <c r="D958" s="1">
        <v>97.840576608071899</v>
      </c>
      <c r="E958" s="1">
        <v>6.25E-2</v>
      </c>
      <c r="F958" s="1">
        <v>444.08487500000001</v>
      </c>
      <c r="G958" s="1">
        <v>132.692671943421</v>
      </c>
      <c r="H958" s="1">
        <v>600</v>
      </c>
      <c r="I958" s="1">
        <v>50</v>
      </c>
      <c r="J958" s="1" t="s">
        <v>14</v>
      </c>
      <c r="K958" s="1">
        <f t="shared" si="36"/>
        <v>3.5849625007211565</v>
      </c>
      <c r="L958">
        <f t="shared" si="37"/>
        <v>1</v>
      </c>
    </row>
    <row r="959" spans="1:12" x14ac:dyDescent="0.2">
      <c r="A959">
        <v>25</v>
      </c>
      <c r="B959" s="14" t="s">
        <v>1058</v>
      </c>
      <c r="C959" s="1">
        <v>-16.326750000000001</v>
      </c>
      <c r="D959" s="1">
        <v>28.524799857974401</v>
      </c>
      <c r="E959" s="1">
        <v>0.25</v>
      </c>
      <c r="F959" s="1">
        <v>175.00524999999999</v>
      </c>
      <c r="G959" s="1">
        <v>22.655295406096499</v>
      </c>
      <c r="H959" s="1">
        <v>200</v>
      </c>
      <c r="I959" s="1">
        <v>100</v>
      </c>
      <c r="J959" s="1" t="s">
        <v>8</v>
      </c>
      <c r="K959" s="1">
        <f t="shared" si="36"/>
        <v>1</v>
      </c>
      <c r="L959">
        <f t="shared" si="37"/>
        <v>1</v>
      </c>
    </row>
    <row r="960" spans="1:12" x14ac:dyDescent="0.2">
      <c r="A960">
        <v>25</v>
      </c>
      <c r="B960" s="1" t="s">
        <v>1028</v>
      </c>
      <c r="C960" s="1">
        <v>4.6013114754098297</v>
      </c>
      <c r="D960" s="1">
        <v>27.283728921351599</v>
      </c>
      <c r="E960" s="1">
        <v>0.49180327868852403</v>
      </c>
      <c r="F960" s="1">
        <v>173.86032786885201</v>
      </c>
      <c r="G960" s="1">
        <v>26.566565760104201</v>
      </c>
      <c r="H960" s="1">
        <v>200</v>
      </c>
      <c r="I960" s="1">
        <v>100</v>
      </c>
      <c r="J960" s="1" t="s">
        <v>10</v>
      </c>
      <c r="K960" s="1">
        <f t="shared" ref="K960:K1023" si="38">LOG(H960/I960,2)</f>
        <v>1</v>
      </c>
      <c r="L960">
        <f t="shared" si="37"/>
        <v>1</v>
      </c>
    </row>
    <row r="961" spans="1:12" x14ac:dyDescent="0.2">
      <c r="A961">
        <v>25</v>
      </c>
      <c r="B961" s="1" t="s">
        <v>1046</v>
      </c>
      <c r="C961" s="1">
        <v>-4.4976249999999904</v>
      </c>
      <c r="D961" s="1">
        <v>47.622603043191297</v>
      </c>
      <c r="E961" s="1">
        <v>0.21249999999999999</v>
      </c>
      <c r="F961" s="1">
        <v>110.555375</v>
      </c>
      <c r="G961" s="1">
        <v>41.397558350213998</v>
      </c>
      <c r="H961" s="1">
        <v>200</v>
      </c>
      <c r="I961" s="1">
        <v>100</v>
      </c>
      <c r="J961" s="1" t="s">
        <v>12</v>
      </c>
      <c r="K961" s="1">
        <f t="shared" si="38"/>
        <v>1</v>
      </c>
      <c r="L961">
        <f t="shared" si="37"/>
        <v>0</v>
      </c>
    </row>
    <row r="962" spans="1:12" x14ac:dyDescent="0.2">
      <c r="A962">
        <v>25</v>
      </c>
      <c r="B962" s="1" t="s">
        <v>1038</v>
      </c>
      <c r="C962" s="1">
        <v>12.3727848101265</v>
      </c>
      <c r="D962" s="1">
        <v>16.201473595793999</v>
      </c>
      <c r="E962" s="1">
        <v>0.784810126582278</v>
      </c>
      <c r="F962" s="1">
        <v>98.641898734177204</v>
      </c>
      <c r="G962" s="1">
        <v>16.3791052502837</v>
      </c>
      <c r="H962" s="1">
        <v>200</v>
      </c>
      <c r="I962" s="1">
        <v>100</v>
      </c>
      <c r="J962" s="1" t="s">
        <v>14</v>
      </c>
      <c r="K962" s="1">
        <f t="shared" si="38"/>
        <v>1</v>
      </c>
      <c r="L962">
        <f t="shared" ref="L962:L1025" si="39">IF(D962&lt;H962*0.176,1,0)</f>
        <v>1</v>
      </c>
    </row>
    <row r="963" spans="1:12" x14ac:dyDescent="0.2">
      <c r="A963">
        <v>25</v>
      </c>
      <c r="B963" s="1" t="s">
        <v>1061</v>
      </c>
      <c r="C963" s="1">
        <v>-26.8733749999999</v>
      </c>
      <c r="D963" s="1">
        <v>46.6604509178744</v>
      </c>
      <c r="E963" s="1">
        <v>0.16250000000000001</v>
      </c>
      <c r="F963" s="1">
        <v>162.77862499999901</v>
      </c>
      <c r="G963" s="1">
        <v>37.931127512365997</v>
      </c>
      <c r="H963" s="1">
        <v>200</v>
      </c>
      <c r="I963" s="1">
        <v>50</v>
      </c>
      <c r="J963" s="1" t="s">
        <v>8</v>
      </c>
      <c r="K963" s="1">
        <f t="shared" si="38"/>
        <v>2</v>
      </c>
      <c r="L963">
        <f t="shared" si="39"/>
        <v>0</v>
      </c>
    </row>
    <row r="964" spans="1:12" x14ac:dyDescent="0.2">
      <c r="A964">
        <v>25</v>
      </c>
      <c r="B964" s="1" t="s">
        <v>1030</v>
      </c>
      <c r="C964" s="1">
        <v>20.305915492957698</v>
      </c>
      <c r="D964" s="1">
        <v>20.0986464807721</v>
      </c>
      <c r="E964" s="1">
        <v>0.76056338028169002</v>
      </c>
      <c r="F964" s="1">
        <v>139.324507042253</v>
      </c>
      <c r="G964" s="1">
        <v>18.807880786696</v>
      </c>
      <c r="H964" s="1">
        <v>200</v>
      </c>
      <c r="I964" s="1">
        <v>50</v>
      </c>
      <c r="J964" s="1" t="s">
        <v>10</v>
      </c>
      <c r="K964" s="1">
        <f t="shared" si="38"/>
        <v>2</v>
      </c>
      <c r="L964">
        <f t="shared" si="39"/>
        <v>1</v>
      </c>
    </row>
    <row r="965" spans="1:12" x14ac:dyDescent="0.2">
      <c r="A965">
        <v>25</v>
      </c>
      <c r="B965" s="1" t="s">
        <v>1050</v>
      </c>
      <c r="C965" s="1">
        <v>2.3981249999999998</v>
      </c>
      <c r="D965" s="1">
        <v>30.107472166131299</v>
      </c>
      <c r="E965" s="1">
        <v>0.5</v>
      </c>
      <c r="F965" s="1">
        <v>60.3338749999999</v>
      </c>
      <c r="G965" s="1">
        <v>15.9990086016095</v>
      </c>
      <c r="H965" s="1">
        <v>200</v>
      </c>
      <c r="I965" s="1">
        <v>50</v>
      </c>
      <c r="J965" s="1" t="s">
        <v>12</v>
      </c>
      <c r="K965" s="1">
        <f t="shared" si="38"/>
        <v>2</v>
      </c>
      <c r="L965">
        <f t="shared" si="39"/>
        <v>1</v>
      </c>
    </row>
    <row r="966" spans="1:12" x14ac:dyDescent="0.2">
      <c r="A966">
        <v>25</v>
      </c>
      <c r="B966" s="1" t="s">
        <v>1037</v>
      </c>
      <c r="C966" s="1">
        <v>12.3895890410958</v>
      </c>
      <c r="D966" s="1">
        <v>15.7202516134448</v>
      </c>
      <c r="E966" s="1">
        <v>0.87671232876712302</v>
      </c>
      <c r="F966" s="1">
        <v>68.558219178082197</v>
      </c>
      <c r="G966" s="1">
        <v>14.9661993914932</v>
      </c>
      <c r="H966" s="1">
        <v>200</v>
      </c>
      <c r="I966" s="1">
        <v>50</v>
      </c>
      <c r="J966" s="1" t="s">
        <v>14</v>
      </c>
      <c r="K966" s="1">
        <f t="shared" si="38"/>
        <v>2</v>
      </c>
      <c r="L966">
        <f t="shared" si="39"/>
        <v>1</v>
      </c>
    </row>
    <row r="967" spans="1:12" x14ac:dyDescent="0.2">
      <c r="A967">
        <v>25</v>
      </c>
      <c r="B967" s="1" t="s">
        <v>1064</v>
      </c>
      <c r="C967" s="1">
        <v>-52.884342105263102</v>
      </c>
      <c r="D967" s="1">
        <v>62.4649717491315</v>
      </c>
      <c r="E967" s="1">
        <v>0.105263157894736</v>
      </c>
      <c r="F967" s="1">
        <v>281.55592105263099</v>
      </c>
      <c r="G967" s="1">
        <v>32.425933747770699</v>
      </c>
      <c r="H967" s="1">
        <v>300</v>
      </c>
      <c r="I967" s="1">
        <v>100</v>
      </c>
      <c r="J967" s="1" t="s">
        <v>8</v>
      </c>
      <c r="K967" s="1">
        <f t="shared" si="38"/>
        <v>1.5849625007211563</v>
      </c>
      <c r="L967">
        <f t="shared" si="39"/>
        <v>0</v>
      </c>
    </row>
    <row r="968" spans="1:12" x14ac:dyDescent="0.2">
      <c r="A968">
        <v>25</v>
      </c>
      <c r="B968" s="1" t="s">
        <v>1033</v>
      </c>
      <c r="C968" s="1">
        <v>-8.1272222222222208</v>
      </c>
      <c r="D968" s="1">
        <v>21.041392554136799</v>
      </c>
      <c r="E968" s="1">
        <v>0.41666666666666602</v>
      </c>
      <c r="F968" s="1">
        <v>246.41763888888801</v>
      </c>
      <c r="G968" s="1">
        <v>24.860699937242199</v>
      </c>
      <c r="H968" s="1">
        <v>300</v>
      </c>
      <c r="I968" s="1">
        <v>100</v>
      </c>
      <c r="J968" s="1" t="s">
        <v>10</v>
      </c>
      <c r="K968" s="1">
        <f t="shared" si="38"/>
        <v>1.5849625007211563</v>
      </c>
      <c r="L968">
        <f t="shared" si="39"/>
        <v>1</v>
      </c>
    </row>
    <row r="969" spans="1:12" x14ac:dyDescent="0.2">
      <c r="A969">
        <v>25</v>
      </c>
      <c r="B969" s="1" t="s">
        <v>1048</v>
      </c>
      <c r="C969" s="1">
        <v>-29.292874999999999</v>
      </c>
      <c r="D969" s="1">
        <v>38.596069300958199</v>
      </c>
      <c r="E969" s="1">
        <v>0.125</v>
      </c>
      <c r="F969" s="1">
        <v>132.02749999999901</v>
      </c>
      <c r="G969" s="1">
        <v>33.689931971584599</v>
      </c>
      <c r="H969" s="1">
        <v>300</v>
      </c>
      <c r="I969" s="1">
        <v>100</v>
      </c>
      <c r="J969" s="1" t="s">
        <v>12</v>
      </c>
      <c r="K969" s="1">
        <f t="shared" si="38"/>
        <v>1.5849625007211563</v>
      </c>
      <c r="L969">
        <f t="shared" si="39"/>
        <v>1</v>
      </c>
    </row>
    <row r="970" spans="1:12" x14ac:dyDescent="0.2">
      <c r="A970">
        <v>25</v>
      </c>
      <c r="B970" s="1" t="s">
        <v>1042</v>
      </c>
      <c r="C970" s="1">
        <v>-7.0814999999999904</v>
      </c>
      <c r="D970" s="1">
        <v>34.378562873540801</v>
      </c>
      <c r="E970" s="1">
        <v>0.35</v>
      </c>
      <c r="F970" s="1">
        <v>125.66012499999999</v>
      </c>
      <c r="G970" s="1">
        <v>33.100937505369401</v>
      </c>
      <c r="H970" s="1">
        <v>300</v>
      </c>
      <c r="I970" s="1">
        <v>100</v>
      </c>
      <c r="J970" s="1" t="s">
        <v>14</v>
      </c>
      <c r="K970" s="1">
        <f t="shared" si="38"/>
        <v>1.5849625007211563</v>
      </c>
      <c r="L970">
        <f t="shared" si="39"/>
        <v>1</v>
      </c>
    </row>
    <row r="971" spans="1:12" x14ac:dyDescent="0.2">
      <c r="A971">
        <v>25</v>
      </c>
      <c r="B971" s="1" t="s">
        <v>1060</v>
      </c>
      <c r="C971" s="1">
        <v>-48.646250000000002</v>
      </c>
      <c r="D971" s="1">
        <v>62.360596500815298</v>
      </c>
      <c r="E971" s="1">
        <v>0.17499999999999999</v>
      </c>
      <c r="F971" s="1">
        <v>259.27575000000002</v>
      </c>
      <c r="G971" s="1">
        <v>49.316121952536903</v>
      </c>
      <c r="H971" s="1">
        <v>300</v>
      </c>
      <c r="I971" s="1">
        <v>50</v>
      </c>
      <c r="J971" s="1" t="s">
        <v>8</v>
      </c>
      <c r="K971" s="1">
        <f t="shared" si="38"/>
        <v>2.5849625007211561</v>
      </c>
      <c r="L971">
        <f t="shared" si="39"/>
        <v>0</v>
      </c>
    </row>
    <row r="972" spans="1:12" x14ac:dyDescent="0.2">
      <c r="A972">
        <v>25</v>
      </c>
      <c r="B972" s="1" t="s">
        <v>1034</v>
      </c>
      <c r="C972" s="1">
        <v>2.4991666666666599</v>
      </c>
      <c r="D972" s="1">
        <v>18.260323469052899</v>
      </c>
      <c r="E972" s="1">
        <v>0.65277777777777701</v>
      </c>
      <c r="F972" s="1">
        <v>203.98277777777699</v>
      </c>
      <c r="G972" s="1">
        <v>18.630194072334199</v>
      </c>
      <c r="H972" s="1">
        <v>300</v>
      </c>
      <c r="I972" s="1">
        <v>50</v>
      </c>
      <c r="J972" s="1" t="s">
        <v>10</v>
      </c>
      <c r="K972" s="1">
        <f t="shared" si="38"/>
        <v>2.5849625007211561</v>
      </c>
      <c r="L972">
        <f t="shared" si="39"/>
        <v>1</v>
      </c>
    </row>
    <row r="973" spans="1:12" x14ac:dyDescent="0.2">
      <c r="A973">
        <v>25</v>
      </c>
      <c r="B973" s="1" t="s">
        <v>1052</v>
      </c>
      <c r="C973" s="1">
        <v>-71.946250000000006</v>
      </c>
      <c r="D973" s="1">
        <v>41.343757551019699</v>
      </c>
      <c r="E973" s="1">
        <v>1.2500000000000001E-2</v>
      </c>
      <c r="F973" s="1">
        <v>144.52574999999999</v>
      </c>
      <c r="G973" s="1">
        <v>70.362720292335894</v>
      </c>
      <c r="H973" s="1">
        <v>300</v>
      </c>
      <c r="I973" s="1">
        <v>50</v>
      </c>
      <c r="J973" s="1" t="s">
        <v>12</v>
      </c>
      <c r="K973" s="1">
        <f t="shared" si="38"/>
        <v>2.5849625007211561</v>
      </c>
      <c r="L973">
        <f t="shared" si="39"/>
        <v>1</v>
      </c>
    </row>
    <row r="974" spans="1:12" x14ac:dyDescent="0.2">
      <c r="A974">
        <v>25</v>
      </c>
      <c r="B974" s="1" t="s">
        <v>1043</v>
      </c>
      <c r="C974" s="1">
        <v>-6.9530263157894696</v>
      </c>
      <c r="D974" s="1">
        <v>29.498730838877901</v>
      </c>
      <c r="E974" s="1">
        <v>0.44736842105263103</v>
      </c>
      <c r="F974" s="1">
        <v>79.805131578947297</v>
      </c>
      <c r="G974" s="1">
        <v>27.178226409612499</v>
      </c>
      <c r="H974" s="1">
        <v>300</v>
      </c>
      <c r="I974" s="1">
        <v>50</v>
      </c>
      <c r="J974" s="1" t="s">
        <v>14</v>
      </c>
      <c r="K974" s="1">
        <f t="shared" si="38"/>
        <v>2.5849625007211561</v>
      </c>
      <c r="L974">
        <f t="shared" si="39"/>
        <v>1</v>
      </c>
    </row>
    <row r="975" spans="1:12" x14ac:dyDescent="0.2">
      <c r="A975">
        <v>25</v>
      </c>
      <c r="B975" s="1" t="s">
        <v>1062</v>
      </c>
      <c r="C975" s="1">
        <v>-58.740375</v>
      </c>
      <c r="D975" s="1">
        <v>77.545142537165802</v>
      </c>
      <c r="E975" s="1">
        <v>0.26250000000000001</v>
      </c>
      <c r="F975" s="1">
        <v>367.05399999999997</v>
      </c>
      <c r="G975" s="1">
        <v>41.774472306661103</v>
      </c>
      <c r="H975" s="1">
        <v>400</v>
      </c>
      <c r="I975" s="1">
        <v>100</v>
      </c>
      <c r="J975" s="1" t="s">
        <v>8</v>
      </c>
      <c r="K975" s="1">
        <f t="shared" si="38"/>
        <v>2</v>
      </c>
      <c r="L975">
        <f t="shared" si="39"/>
        <v>0</v>
      </c>
    </row>
    <row r="976" spans="1:12" x14ac:dyDescent="0.2">
      <c r="A976">
        <v>25</v>
      </c>
      <c r="B976" s="1" t="s">
        <v>1025</v>
      </c>
      <c r="C976" s="1">
        <v>8.8222972972972897</v>
      </c>
      <c r="D976" s="1">
        <v>23.599722716379301</v>
      </c>
      <c r="E976" s="1">
        <v>0.72972972972972905</v>
      </c>
      <c r="F976" s="1">
        <v>274.038783783783</v>
      </c>
      <c r="G976" s="1">
        <v>24.040348737897599</v>
      </c>
      <c r="H976" s="1">
        <v>400</v>
      </c>
      <c r="I976" s="1">
        <v>100</v>
      </c>
      <c r="J976" s="1" t="s">
        <v>10</v>
      </c>
      <c r="K976" s="1">
        <f t="shared" si="38"/>
        <v>2</v>
      </c>
      <c r="L976">
        <f t="shared" si="39"/>
        <v>1</v>
      </c>
    </row>
    <row r="977" spans="1:12" x14ac:dyDescent="0.2">
      <c r="A977">
        <v>25</v>
      </c>
      <c r="B977" s="1" t="s">
        <v>1053</v>
      </c>
      <c r="C977" s="1">
        <v>-16.760124999999899</v>
      </c>
      <c r="D977" s="1">
        <v>67.705650751871303</v>
      </c>
      <c r="E977" s="1">
        <v>0.27500000000000002</v>
      </c>
      <c r="F977" s="1">
        <v>137.729624999999</v>
      </c>
      <c r="G977" s="1">
        <v>64.073180962157394</v>
      </c>
      <c r="H977" s="1">
        <v>400</v>
      </c>
      <c r="I977" s="1">
        <v>100</v>
      </c>
      <c r="J977" s="1" t="s">
        <v>12</v>
      </c>
      <c r="K977" s="1">
        <f t="shared" si="38"/>
        <v>2</v>
      </c>
      <c r="L977">
        <f t="shared" si="39"/>
        <v>1</v>
      </c>
    </row>
    <row r="978" spans="1:12" x14ac:dyDescent="0.2">
      <c r="A978">
        <v>25</v>
      </c>
      <c r="B978" s="1" t="s">
        <v>1041</v>
      </c>
      <c r="C978" s="1">
        <v>2.4302531645569601</v>
      </c>
      <c r="D978" s="1">
        <v>31.243452578897699</v>
      </c>
      <c r="E978" s="1">
        <v>0.544303797468354</v>
      </c>
      <c r="F978" s="1">
        <v>112.898860759493</v>
      </c>
      <c r="G978" s="1">
        <v>25.501130378884401</v>
      </c>
      <c r="H978" s="1">
        <v>400</v>
      </c>
      <c r="I978" s="1">
        <v>100</v>
      </c>
      <c r="J978" s="1" t="s">
        <v>14</v>
      </c>
      <c r="K978" s="1">
        <f t="shared" si="38"/>
        <v>2</v>
      </c>
      <c r="L978">
        <f t="shared" si="39"/>
        <v>1</v>
      </c>
    </row>
    <row r="979" spans="1:12" x14ac:dyDescent="0.2">
      <c r="A979">
        <v>25</v>
      </c>
      <c r="B979" s="1" t="s">
        <v>1057</v>
      </c>
      <c r="C979" s="1">
        <v>-55.739750000000001</v>
      </c>
      <c r="D979" s="1">
        <v>68.442169913274199</v>
      </c>
      <c r="E979" s="1">
        <v>0.1125</v>
      </c>
      <c r="F979" s="1">
        <v>332.98737499999999</v>
      </c>
      <c r="G979" s="1">
        <v>71.443636346139101</v>
      </c>
      <c r="H979" s="1">
        <v>400</v>
      </c>
      <c r="I979" s="1">
        <v>50</v>
      </c>
      <c r="J979" s="1" t="s">
        <v>8</v>
      </c>
      <c r="K979" s="1">
        <f t="shared" si="38"/>
        <v>3</v>
      </c>
      <c r="L979">
        <f t="shared" si="39"/>
        <v>1</v>
      </c>
    </row>
    <row r="980" spans="1:12" x14ac:dyDescent="0.2">
      <c r="A980">
        <v>25</v>
      </c>
      <c r="B980" s="1" t="s">
        <v>1026</v>
      </c>
      <c r="C980" s="1">
        <v>-0.45128571428571301</v>
      </c>
      <c r="D980" s="1">
        <v>23.931613874384901</v>
      </c>
      <c r="E980" s="1">
        <v>0.48571428571428499</v>
      </c>
      <c r="F980" s="1">
        <v>255.435</v>
      </c>
      <c r="G980" s="1">
        <v>25.769234799327201</v>
      </c>
      <c r="H980" s="1">
        <v>400</v>
      </c>
      <c r="I980" s="1">
        <v>50</v>
      </c>
      <c r="J980" s="1" t="s">
        <v>10</v>
      </c>
      <c r="K980" s="1">
        <f t="shared" si="38"/>
        <v>3</v>
      </c>
      <c r="L980">
        <f t="shared" si="39"/>
        <v>1</v>
      </c>
    </row>
    <row r="981" spans="1:12" x14ac:dyDescent="0.2">
      <c r="A981">
        <v>25</v>
      </c>
      <c r="B981" s="1" t="s">
        <v>1051</v>
      </c>
      <c r="C981" s="1">
        <v>-34.791124999999901</v>
      </c>
      <c r="D981" s="1">
        <v>53.608023676352502</v>
      </c>
      <c r="E981" s="1">
        <v>0.15</v>
      </c>
      <c r="F981" s="1">
        <v>102.37462499999999</v>
      </c>
      <c r="G981" s="1">
        <v>45.342346127647303</v>
      </c>
      <c r="H981" s="1">
        <v>400</v>
      </c>
      <c r="I981" s="1">
        <v>50</v>
      </c>
      <c r="J981" s="1" t="s">
        <v>12</v>
      </c>
      <c r="K981" s="1">
        <f t="shared" si="38"/>
        <v>3</v>
      </c>
      <c r="L981">
        <f t="shared" si="39"/>
        <v>1</v>
      </c>
    </row>
    <row r="982" spans="1:12" x14ac:dyDescent="0.2">
      <c r="A982">
        <v>25</v>
      </c>
      <c r="B982" s="1" t="s">
        <v>1036</v>
      </c>
      <c r="C982" s="1">
        <v>0.205974025974026</v>
      </c>
      <c r="D982" s="1">
        <v>29.057629762729999</v>
      </c>
      <c r="E982" s="1">
        <v>0.506493506493506</v>
      </c>
      <c r="F982" s="1">
        <v>74.908181818181703</v>
      </c>
      <c r="G982" s="1">
        <v>20.639981106358501</v>
      </c>
      <c r="H982" s="1">
        <v>400</v>
      </c>
      <c r="I982" s="1">
        <v>50</v>
      </c>
      <c r="J982" s="1" t="s">
        <v>14</v>
      </c>
      <c r="K982" s="1">
        <f t="shared" si="38"/>
        <v>3</v>
      </c>
      <c r="L982">
        <f t="shared" si="39"/>
        <v>1</v>
      </c>
    </row>
    <row r="983" spans="1:12" x14ac:dyDescent="0.2">
      <c r="A983">
        <v>25</v>
      </c>
      <c r="B983" s="1" t="s">
        <v>1056</v>
      </c>
      <c r="C983" s="1">
        <v>-26.213670886075899</v>
      </c>
      <c r="D983" s="1">
        <v>64.225757110352603</v>
      </c>
      <c r="E983" s="1">
        <v>0.240506329113924</v>
      </c>
      <c r="F983" s="1">
        <v>352.505316455696</v>
      </c>
      <c r="G983" s="1">
        <v>73.004225382056006</v>
      </c>
      <c r="H983" s="1">
        <v>500</v>
      </c>
      <c r="I983" s="1">
        <v>100</v>
      </c>
      <c r="J983" s="1" t="s">
        <v>8</v>
      </c>
      <c r="K983" s="1">
        <f t="shared" si="38"/>
        <v>2.3219280948873622</v>
      </c>
      <c r="L983">
        <f t="shared" si="39"/>
        <v>1</v>
      </c>
    </row>
    <row r="984" spans="1:12" x14ac:dyDescent="0.2">
      <c r="A984">
        <v>25</v>
      </c>
      <c r="B984" s="1" t="s">
        <v>1032</v>
      </c>
      <c r="C984" s="1">
        <v>17.5889552238806</v>
      </c>
      <c r="D984" s="1">
        <v>26.8879107348369</v>
      </c>
      <c r="E984" s="1">
        <v>0.77611940298507398</v>
      </c>
      <c r="F984" s="1">
        <v>312.38089552238802</v>
      </c>
      <c r="G984" s="1">
        <v>28.7530154022222</v>
      </c>
      <c r="H984" s="1">
        <v>500</v>
      </c>
      <c r="I984" s="1">
        <v>100</v>
      </c>
      <c r="J984" s="1" t="s">
        <v>10</v>
      </c>
      <c r="K984" s="1">
        <f t="shared" si="38"/>
        <v>2.3219280948873622</v>
      </c>
      <c r="L984">
        <f t="shared" si="39"/>
        <v>1</v>
      </c>
    </row>
    <row r="985" spans="1:12" x14ac:dyDescent="0.2">
      <c r="A985">
        <v>25</v>
      </c>
      <c r="B985" s="1" t="s">
        <v>1049</v>
      </c>
      <c r="C985" s="1">
        <v>-4.8642499999999904</v>
      </c>
      <c r="D985" s="1">
        <v>48.279562725210099</v>
      </c>
      <c r="E985" s="1">
        <v>0.33750000000000002</v>
      </c>
      <c r="F985" s="1">
        <v>115.814999999999</v>
      </c>
      <c r="G985" s="1">
        <v>35.833632839833598</v>
      </c>
      <c r="H985" s="1">
        <v>500</v>
      </c>
      <c r="I985" s="1">
        <v>100</v>
      </c>
      <c r="J985" s="1" t="s">
        <v>12</v>
      </c>
      <c r="K985" s="1">
        <f t="shared" si="38"/>
        <v>2.3219280948873622</v>
      </c>
      <c r="L985">
        <f t="shared" si="39"/>
        <v>1</v>
      </c>
    </row>
    <row r="986" spans="1:12" x14ac:dyDescent="0.2">
      <c r="A986">
        <v>25</v>
      </c>
      <c r="B986" s="1" t="s">
        <v>1040</v>
      </c>
      <c r="C986" s="1">
        <v>11.3439240506329</v>
      </c>
      <c r="D986" s="1">
        <v>32.614797349068603</v>
      </c>
      <c r="E986" s="1">
        <v>0.683544303797468</v>
      </c>
      <c r="F986" s="1">
        <v>116.345949367088</v>
      </c>
      <c r="G986" s="1">
        <v>52.870069313005303</v>
      </c>
      <c r="H986" s="1">
        <v>500</v>
      </c>
      <c r="I986" s="1">
        <v>100</v>
      </c>
      <c r="J986" s="1" t="s">
        <v>14</v>
      </c>
      <c r="K986" s="1">
        <f t="shared" si="38"/>
        <v>2.3219280948873622</v>
      </c>
      <c r="L986">
        <f t="shared" si="39"/>
        <v>1</v>
      </c>
    </row>
    <row r="987" spans="1:12" x14ac:dyDescent="0.2">
      <c r="A987">
        <v>25</v>
      </c>
      <c r="B987" s="1" t="s">
        <v>1059</v>
      </c>
      <c r="C987" s="1">
        <v>-88.541124999999994</v>
      </c>
      <c r="D987" s="1">
        <v>95.821232928742702</v>
      </c>
      <c r="E987" s="1">
        <v>7.4999999999999997E-2</v>
      </c>
      <c r="F987" s="1">
        <v>447.69650000000001</v>
      </c>
      <c r="G987" s="1">
        <v>75.299406191217699</v>
      </c>
      <c r="H987" s="1">
        <v>500</v>
      </c>
      <c r="I987" s="1">
        <v>50</v>
      </c>
      <c r="J987" s="1" t="s">
        <v>8</v>
      </c>
      <c r="K987" s="1">
        <f t="shared" si="38"/>
        <v>3.3219280948873626</v>
      </c>
      <c r="L987">
        <f t="shared" si="39"/>
        <v>0</v>
      </c>
    </row>
    <row r="988" spans="1:12" x14ac:dyDescent="0.2">
      <c r="A988">
        <v>25</v>
      </c>
      <c r="B988" s="1" t="s">
        <v>1031</v>
      </c>
      <c r="C988" s="1">
        <v>7.9546753246753203</v>
      </c>
      <c r="D988" s="1">
        <v>35.229214211865298</v>
      </c>
      <c r="E988" s="1">
        <v>0.54545454545454497</v>
      </c>
      <c r="F988" s="1">
        <v>303.43103896103901</v>
      </c>
      <c r="G988" s="1">
        <v>38.2522508491259</v>
      </c>
      <c r="H988" s="1">
        <v>500</v>
      </c>
      <c r="I988" s="1">
        <v>50</v>
      </c>
      <c r="J988" s="1" t="s">
        <v>10</v>
      </c>
      <c r="K988" s="1">
        <f t="shared" si="38"/>
        <v>3.3219280948873626</v>
      </c>
      <c r="L988">
        <f t="shared" si="39"/>
        <v>1</v>
      </c>
    </row>
    <row r="989" spans="1:12" x14ac:dyDescent="0.2">
      <c r="A989">
        <v>25</v>
      </c>
      <c r="B989" s="1" t="s">
        <v>1054</v>
      </c>
      <c r="C989" s="1">
        <v>-22.501000000000001</v>
      </c>
      <c r="D989" s="1">
        <v>50.904627775871198</v>
      </c>
      <c r="E989" s="1">
        <v>0.25</v>
      </c>
      <c r="F989" s="1">
        <v>114.22975</v>
      </c>
      <c r="G989" s="1">
        <v>62.624545067708802</v>
      </c>
      <c r="H989" s="1">
        <v>500</v>
      </c>
      <c r="I989" s="1">
        <v>50</v>
      </c>
      <c r="J989" s="1" t="s">
        <v>12</v>
      </c>
      <c r="K989" s="1">
        <f t="shared" si="38"/>
        <v>3.3219280948873626</v>
      </c>
      <c r="L989">
        <f t="shared" si="39"/>
        <v>1</v>
      </c>
    </row>
    <row r="990" spans="1:12" x14ac:dyDescent="0.2">
      <c r="A990">
        <v>25</v>
      </c>
      <c r="B990" s="1" t="s">
        <v>1044</v>
      </c>
      <c r="C990" s="1">
        <v>-2.7818749999999999</v>
      </c>
      <c r="D990" s="1">
        <v>27.592576179733101</v>
      </c>
      <c r="E990" s="1">
        <v>0.45</v>
      </c>
      <c r="F990" s="1">
        <v>105.027</v>
      </c>
      <c r="G990" s="1">
        <v>70.440873085162707</v>
      </c>
      <c r="H990" s="1">
        <v>500</v>
      </c>
      <c r="I990" s="1">
        <v>50</v>
      </c>
      <c r="J990" s="1" t="s">
        <v>14</v>
      </c>
      <c r="K990" s="1">
        <f t="shared" si="38"/>
        <v>3.3219280948873626</v>
      </c>
      <c r="L990">
        <f t="shared" si="39"/>
        <v>1</v>
      </c>
    </row>
    <row r="991" spans="1:12" x14ac:dyDescent="0.2">
      <c r="A991">
        <v>25</v>
      </c>
      <c r="B991" s="1" t="s">
        <v>1063</v>
      </c>
      <c r="C991" s="1">
        <v>-2.62949999999999</v>
      </c>
      <c r="D991" s="1">
        <v>99.828129363671806</v>
      </c>
      <c r="E991" s="1">
        <v>0.27500000000000002</v>
      </c>
      <c r="F991" s="1">
        <v>394.23824999999999</v>
      </c>
      <c r="G991" s="1">
        <v>115.88962637759001</v>
      </c>
      <c r="H991" s="1">
        <v>600</v>
      </c>
      <c r="I991" s="1">
        <v>100</v>
      </c>
      <c r="J991" s="1" t="s">
        <v>8</v>
      </c>
      <c r="K991" s="1">
        <f t="shared" si="38"/>
        <v>2.5849625007211561</v>
      </c>
      <c r="L991">
        <f t="shared" si="39"/>
        <v>1</v>
      </c>
    </row>
    <row r="992" spans="1:12" x14ac:dyDescent="0.2">
      <c r="A992">
        <v>25</v>
      </c>
      <c r="B992" s="1" t="s">
        <v>1027</v>
      </c>
      <c r="C992" s="1">
        <v>9.7213846153846095</v>
      </c>
      <c r="D992" s="1">
        <v>26.528678466138501</v>
      </c>
      <c r="E992" s="1">
        <v>0.63076923076922997</v>
      </c>
      <c r="F992" s="1">
        <v>367.02892307692298</v>
      </c>
      <c r="G992" s="1">
        <v>25.716905611384298</v>
      </c>
      <c r="H992" s="1">
        <v>600</v>
      </c>
      <c r="I992" s="1">
        <v>100</v>
      </c>
      <c r="J992" s="1" t="s">
        <v>10</v>
      </c>
      <c r="K992" s="1">
        <f t="shared" si="38"/>
        <v>2.5849625007211561</v>
      </c>
      <c r="L992">
        <f t="shared" si="39"/>
        <v>1</v>
      </c>
    </row>
    <row r="993" spans="1:12" x14ac:dyDescent="0.2">
      <c r="A993">
        <v>25</v>
      </c>
      <c r="B993" s="1" t="s">
        <v>1047</v>
      </c>
      <c r="C993" s="1">
        <v>-17.360624999999899</v>
      </c>
      <c r="D993" s="1">
        <v>46.376851724317902</v>
      </c>
      <c r="E993" s="1">
        <v>0.28749999999999998</v>
      </c>
      <c r="F993" s="1">
        <v>121.33049999999901</v>
      </c>
      <c r="G993" s="1">
        <v>46.208877282941998</v>
      </c>
      <c r="H993" s="1">
        <v>600</v>
      </c>
      <c r="I993" s="1">
        <v>100</v>
      </c>
      <c r="J993" s="1" t="s">
        <v>12</v>
      </c>
      <c r="K993" s="1">
        <f t="shared" si="38"/>
        <v>2.5849625007211561</v>
      </c>
      <c r="L993">
        <f t="shared" si="39"/>
        <v>1</v>
      </c>
    </row>
    <row r="994" spans="1:12" x14ac:dyDescent="0.2">
      <c r="A994">
        <v>25</v>
      </c>
      <c r="B994" s="1" t="s">
        <v>1035</v>
      </c>
      <c r="C994" s="1">
        <v>-12.916874999999999</v>
      </c>
      <c r="D994" s="1">
        <v>34.0086534059256</v>
      </c>
      <c r="E994" s="1">
        <v>0.36249999999999999</v>
      </c>
      <c r="F994" s="1">
        <v>137.010875</v>
      </c>
      <c r="G994" s="1">
        <v>44.981488697956301</v>
      </c>
      <c r="H994" s="1">
        <v>600</v>
      </c>
      <c r="I994" s="1">
        <v>100</v>
      </c>
      <c r="J994" s="1" t="s">
        <v>14</v>
      </c>
      <c r="K994" s="1">
        <f t="shared" si="38"/>
        <v>2.5849625007211561</v>
      </c>
      <c r="L994">
        <f t="shared" si="39"/>
        <v>1</v>
      </c>
    </row>
    <row r="995" spans="1:12" x14ac:dyDescent="0.2">
      <c r="A995">
        <v>25</v>
      </c>
      <c r="B995" s="1" t="s">
        <v>1055</v>
      </c>
      <c r="C995" s="1">
        <v>-80.249499999999898</v>
      </c>
      <c r="D995" s="1">
        <v>70.681126510193593</v>
      </c>
      <c r="E995" s="1">
        <v>7.4999999999999997E-2</v>
      </c>
      <c r="F995" s="1">
        <v>414.17950000000002</v>
      </c>
      <c r="G995" s="1">
        <v>74.762732141421907</v>
      </c>
      <c r="H995" s="1">
        <v>600</v>
      </c>
      <c r="I995" s="1">
        <v>50</v>
      </c>
      <c r="J995" s="1" t="s">
        <v>8</v>
      </c>
      <c r="K995" s="1">
        <f t="shared" si="38"/>
        <v>3.5849625007211565</v>
      </c>
      <c r="L995">
        <f t="shared" si="39"/>
        <v>1</v>
      </c>
    </row>
    <row r="996" spans="1:12" x14ac:dyDescent="0.2">
      <c r="A996">
        <v>25</v>
      </c>
      <c r="B996" s="1" t="s">
        <v>1029</v>
      </c>
      <c r="C996" s="1">
        <v>-6.0194520547945203</v>
      </c>
      <c r="D996" s="1">
        <v>40.243495378106701</v>
      </c>
      <c r="E996" s="1">
        <v>0.41095890410958902</v>
      </c>
      <c r="F996" s="1">
        <v>362.84753424657498</v>
      </c>
      <c r="G996" s="1">
        <v>37.980810034889402</v>
      </c>
      <c r="H996" s="1">
        <v>600</v>
      </c>
      <c r="I996" s="1">
        <v>50</v>
      </c>
      <c r="J996" s="1" t="s">
        <v>10</v>
      </c>
      <c r="K996" s="1">
        <f t="shared" si="38"/>
        <v>3.5849625007211565</v>
      </c>
      <c r="L996">
        <f t="shared" si="39"/>
        <v>1</v>
      </c>
    </row>
    <row r="997" spans="1:12" x14ac:dyDescent="0.2">
      <c r="A997">
        <v>25</v>
      </c>
      <c r="B997" s="1" t="s">
        <v>1045</v>
      </c>
      <c r="C997" s="1">
        <v>-28.258999999999901</v>
      </c>
      <c r="D997" s="1">
        <v>42.947323129620003</v>
      </c>
      <c r="E997" s="1">
        <v>0.1875</v>
      </c>
      <c r="F997" s="1">
        <v>107.161</v>
      </c>
      <c r="G997" s="1">
        <v>47.265602307597803</v>
      </c>
      <c r="H997" s="1">
        <v>600</v>
      </c>
      <c r="I997" s="1">
        <v>50</v>
      </c>
      <c r="J997" s="1" t="s">
        <v>12</v>
      </c>
      <c r="K997" s="1">
        <f t="shared" si="38"/>
        <v>3.5849625007211565</v>
      </c>
      <c r="L997">
        <f t="shared" si="39"/>
        <v>1</v>
      </c>
    </row>
    <row r="998" spans="1:12" x14ac:dyDescent="0.2">
      <c r="A998">
        <v>25</v>
      </c>
      <c r="B998" s="1" t="s">
        <v>1039</v>
      </c>
      <c r="C998" s="1">
        <v>-18.214155844155801</v>
      </c>
      <c r="D998" s="1">
        <v>29.711632264483001</v>
      </c>
      <c r="E998" s="1">
        <v>0.337662337662337</v>
      </c>
      <c r="F998" s="1">
        <v>101.465194805194</v>
      </c>
      <c r="G998" s="1">
        <v>65.693294654967502</v>
      </c>
      <c r="H998" s="1">
        <v>600</v>
      </c>
      <c r="I998" s="1">
        <v>50</v>
      </c>
      <c r="J998" s="1" t="s">
        <v>14</v>
      </c>
      <c r="K998" s="1">
        <f t="shared" si="38"/>
        <v>3.5849625007211565</v>
      </c>
      <c r="L998">
        <f t="shared" si="39"/>
        <v>1</v>
      </c>
    </row>
    <row r="999" spans="1:12" x14ac:dyDescent="0.2">
      <c r="A999">
        <v>26</v>
      </c>
      <c r="B999" s="14" t="s">
        <v>1076</v>
      </c>
      <c r="C999" s="1">
        <v>-8.6692499999999999</v>
      </c>
      <c r="D999" s="1">
        <v>10.9690851686683</v>
      </c>
      <c r="E999" s="1">
        <v>0.23749999999999999</v>
      </c>
      <c r="F999" s="1">
        <v>160.579125</v>
      </c>
      <c r="G999" s="1">
        <v>10.9299177940355</v>
      </c>
      <c r="H999" s="1">
        <v>200</v>
      </c>
      <c r="I999" s="1">
        <v>100</v>
      </c>
      <c r="J999" s="1" t="s">
        <v>8</v>
      </c>
      <c r="K999" s="1">
        <f t="shared" si="38"/>
        <v>1</v>
      </c>
      <c r="L999">
        <f t="shared" si="39"/>
        <v>1</v>
      </c>
    </row>
    <row r="1000" spans="1:12" x14ac:dyDescent="0.2">
      <c r="A1000">
        <v>26</v>
      </c>
      <c r="B1000" s="1" t="s">
        <v>1091</v>
      </c>
      <c r="C1000" s="1">
        <v>33.538499999999999</v>
      </c>
      <c r="D1000" s="1">
        <v>19.113275693873</v>
      </c>
      <c r="E1000" s="1">
        <v>0.95</v>
      </c>
      <c r="F1000" s="1">
        <v>164.30374999999901</v>
      </c>
      <c r="G1000" s="1">
        <v>18.126062546441201</v>
      </c>
      <c r="H1000" s="1">
        <v>200</v>
      </c>
      <c r="I1000" s="1">
        <v>100</v>
      </c>
      <c r="J1000" s="1" t="s">
        <v>10</v>
      </c>
      <c r="K1000" s="1">
        <f t="shared" si="38"/>
        <v>1</v>
      </c>
      <c r="L1000">
        <f t="shared" si="39"/>
        <v>1</v>
      </c>
    </row>
    <row r="1001" spans="1:12" x14ac:dyDescent="0.2">
      <c r="A1001">
        <v>26</v>
      </c>
      <c r="B1001" s="1" t="s">
        <v>1101</v>
      </c>
      <c r="C1001" s="1">
        <v>1.0226249999999899</v>
      </c>
      <c r="D1001" s="1">
        <v>15.2054392195482</v>
      </c>
      <c r="E1001" s="1">
        <v>0.53749999999999998</v>
      </c>
      <c r="F1001" s="1">
        <v>99.491500000000002</v>
      </c>
      <c r="G1001" s="1">
        <v>13.960048271764601</v>
      </c>
      <c r="H1001" s="1">
        <v>200</v>
      </c>
      <c r="I1001" s="1">
        <v>100</v>
      </c>
      <c r="J1001" s="1" t="s">
        <v>12</v>
      </c>
      <c r="K1001" s="1">
        <f t="shared" si="38"/>
        <v>1</v>
      </c>
      <c r="L1001">
        <f t="shared" si="39"/>
        <v>1</v>
      </c>
    </row>
    <row r="1002" spans="1:12" x14ac:dyDescent="0.2">
      <c r="A1002">
        <v>26</v>
      </c>
      <c r="B1002" s="1" t="s">
        <v>1071</v>
      </c>
      <c r="C1002" s="1">
        <v>13.389624999999899</v>
      </c>
      <c r="D1002" s="1">
        <v>13.9602642743386</v>
      </c>
      <c r="E1002" s="1">
        <v>0.85</v>
      </c>
      <c r="F1002" s="1">
        <v>96.728125000000006</v>
      </c>
      <c r="G1002" s="1">
        <v>13.831109418060899</v>
      </c>
      <c r="H1002" s="1">
        <v>200</v>
      </c>
      <c r="I1002" s="1">
        <v>100</v>
      </c>
      <c r="J1002" s="1" t="s">
        <v>14</v>
      </c>
      <c r="K1002" s="1">
        <f t="shared" si="38"/>
        <v>1</v>
      </c>
      <c r="L1002">
        <f t="shared" si="39"/>
        <v>1</v>
      </c>
    </row>
    <row r="1003" spans="1:12" x14ac:dyDescent="0.2">
      <c r="A1003">
        <v>26</v>
      </c>
      <c r="B1003" s="1" t="s">
        <v>1075</v>
      </c>
      <c r="C1003" s="1">
        <v>-4.28974999999999</v>
      </c>
      <c r="D1003" s="1">
        <v>12.590265086069399</v>
      </c>
      <c r="E1003" s="1">
        <v>0.35</v>
      </c>
      <c r="F1003" s="1">
        <v>130.85124999999999</v>
      </c>
      <c r="G1003" s="1">
        <v>12.6032433697639</v>
      </c>
      <c r="H1003" s="1">
        <v>200</v>
      </c>
      <c r="I1003" s="1">
        <v>50</v>
      </c>
      <c r="J1003" s="1" t="s">
        <v>8</v>
      </c>
      <c r="K1003" s="1">
        <f t="shared" si="38"/>
        <v>2</v>
      </c>
      <c r="L1003">
        <f t="shared" si="39"/>
        <v>1</v>
      </c>
    </row>
    <row r="1004" spans="1:12" x14ac:dyDescent="0.2">
      <c r="A1004">
        <v>26</v>
      </c>
      <c r="B1004" s="1" t="s">
        <v>1087</v>
      </c>
      <c r="C1004" s="1">
        <v>32.29175</v>
      </c>
      <c r="D1004" s="1">
        <v>20.442701250996599</v>
      </c>
      <c r="E1004" s="1">
        <v>0.75</v>
      </c>
      <c r="F1004" s="1">
        <v>136.466749999999</v>
      </c>
      <c r="G1004" s="1">
        <v>20.414311449017799</v>
      </c>
      <c r="H1004" s="1">
        <v>200</v>
      </c>
      <c r="I1004" s="1">
        <v>50</v>
      </c>
      <c r="J1004" s="1" t="s">
        <v>10</v>
      </c>
      <c r="K1004" s="1">
        <f t="shared" si="38"/>
        <v>2</v>
      </c>
      <c r="L1004">
        <f t="shared" si="39"/>
        <v>1</v>
      </c>
    </row>
    <row r="1005" spans="1:12" x14ac:dyDescent="0.2">
      <c r="A1005">
        <v>26</v>
      </c>
      <c r="B1005" s="1" t="s">
        <v>1102</v>
      </c>
      <c r="C1005" s="1">
        <v>-23.001249999999999</v>
      </c>
      <c r="D1005" s="1">
        <v>26.381525608605301</v>
      </c>
      <c r="E1005" s="1">
        <v>0.13750000000000001</v>
      </c>
      <c r="F1005" s="1">
        <v>104.135125</v>
      </c>
      <c r="G1005" s="1">
        <v>41.392443301699103</v>
      </c>
      <c r="H1005" s="1">
        <v>200</v>
      </c>
      <c r="I1005" s="1">
        <v>50</v>
      </c>
      <c r="J1005" s="1" t="s">
        <v>12</v>
      </c>
      <c r="K1005" s="1">
        <f t="shared" si="38"/>
        <v>2</v>
      </c>
      <c r="L1005">
        <f t="shared" si="39"/>
        <v>1</v>
      </c>
    </row>
    <row r="1006" spans="1:12" x14ac:dyDescent="0.2">
      <c r="A1006">
        <v>26</v>
      </c>
      <c r="B1006" s="1" t="s">
        <v>1067</v>
      </c>
      <c r="C1006" s="1">
        <v>7.14112499999999</v>
      </c>
      <c r="D1006" s="1">
        <v>18.755517321161101</v>
      </c>
      <c r="E1006" s="1">
        <v>0.6875</v>
      </c>
      <c r="F1006" s="1">
        <v>84.587374999999994</v>
      </c>
      <c r="G1006" s="1">
        <v>10.116252115253699</v>
      </c>
      <c r="H1006" s="1">
        <v>200</v>
      </c>
      <c r="I1006" s="1">
        <v>50</v>
      </c>
      <c r="J1006" s="1" t="s">
        <v>14</v>
      </c>
      <c r="K1006" s="1">
        <f t="shared" si="38"/>
        <v>2</v>
      </c>
      <c r="L1006">
        <f t="shared" si="39"/>
        <v>1</v>
      </c>
    </row>
    <row r="1007" spans="1:12" x14ac:dyDescent="0.2">
      <c r="A1007">
        <v>26</v>
      </c>
      <c r="B1007" s="1" t="s">
        <v>1078</v>
      </c>
      <c r="C1007" s="1">
        <v>-11.549125</v>
      </c>
      <c r="D1007" s="1">
        <v>17.508323106008</v>
      </c>
      <c r="E1007" s="1">
        <v>0.28749999999999998</v>
      </c>
      <c r="F1007" s="1">
        <v>212.329499999999</v>
      </c>
      <c r="G1007" s="1">
        <v>17.462123789791399</v>
      </c>
      <c r="H1007" s="1">
        <v>300</v>
      </c>
      <c r="I1007" s="1">
        <v>100</v>
      </c>
      <c r="J1007" s="1" t="s">
        <v>8</v>
      </c>
      <c r="K1007" s="1">
        <f t="shared" si="38"/>
        <v>1.5849625007211563</v>
      </c>
      <c r="L1007">
        <f t="shared" si="39"/>
        <v>1</v>
      </c>
    </row>
    <row r="1008" spans="1:12" x14ac:dyDescent="0.2">
      <c r="A1008">
        <v>26</v>
      </c>
      <c r="B1008" s="1" t="s">
        <v>1094</v>
      </c>
      <c r="C1008" s="1">
        <v>-1.361</v>
      </c>
      <c r="D1008" s="1">
        <v>23.901839238853501</v>
      </c>
      <c r="E1008" s="1">
        <v>0.5625</v>
      </c>
      <c r="F1008" s="1">
        <v>252.25450000000001</v>
      </c>
      <c r="G1008" s="1">
        <v>22.7159573813211</v>
      </c>
      <c r="H1008" s="1">
        <v>300</v>
      </c>
      <c r="I1008" s="1">
        <v>100</v>
      </c>
      <c r="J1008" s="1" t="s">
        <v>10</v>
      </c>
      <c r="K1008" s="1">
        <f t="shared" si="38"/>
        <v>1.5849625007211563</v>
      </c>
      <c r="L1008">
        <f t="shared" si="39"/>
        <v>1</v>
      </c>
    </row>
    <row r="1009" spans="1:12" x14ac:dyDescent="0.2">
      <c r="A1009">
        <v>26</v>
      </c>
      <c r="B1009" s="1" t="s">
        <v>1096</v>
      </c>
      <c r="C1009" s="1">
        <v>-25.512749999999901</v>
      </c>
      <c r="D1009" s="1">
        <v>24.859172400494302</v>
      </c>
      <c r="E1009" s="1">
        <v>0.13750000000000001</v>
      </c>
      <c r="F1009" s="1">
        <v>129.14362499999999</v>
      </c>
      <c r="G1009" s="1">
        <v>28.579531584848802</v>
      </c>
      <c r="H1009" s="1">
        <v>300</v>
      </c>
      <c r="I1009" s="1">
        <v>100</v>
      </c>
      <c r="J1009" s="1" t="s">
        <v>12</v>
      </c>
      <c r="K1009" s="1">
        <f t="shared" si="38"/>
        <v>1.5849625007211563</v>
      </c>
      <c r="L1009">
        <f t="shared" si="39"/>
        <v>1</v>
      </c>
    </row>
    <row r="1010" spans="1:12" x14ac:dyDescent="0.2">
      <c r="A1010">
        <v>26</v>
      </c>
      <c r="B1010" s="1" t="s">
        <v>1066</v>
      </c>
      <c r="C1010" s="1">
        <v>-6.7611249999999998</v>
      </c>
      <c r="D1010" s="1">
        <v>19.4584928754612</v>
      </c>
      <c r="E1010" s="1">
        <v>0.42499999999999999</v>
      </c>
      <c r="F1010" s="1">
        <v>121.329125</v>
      </c>
      <c r="G1010" s="1">
        <v>20.811186666895601</v>
      </c>
      <c r="H1010" s="1">
        <v>300</v>
      </c>
      <c r="I1010" s="1">
        <v>100</v>
      </c>
      <c r="J1010" s="1" t="s">
        <v>14</v>
      </c>
      <c r="K1010" s="1">
        <f t="shared" si="38"/>
        <v>1.5849625007211563</v>
      </c>
      <c r="L1010">
        <f t="shared" si="39"/>
        <v>1</v>
      </c>
    </row>
    <row r="1011" spans="1:12" x14ac:dyDescent="0.2">
      <c r="A1011">
        <v>26</v>
      </c>
      <c r="B1011" s="1" t="s">
        <v>1082</v>
      </c>
      <c r="C1011" s="1">
        <v>-22.965999999999902</v>
      </c>
      <c r="D1011" s="1">
        <v>20.088281260476201</v>
      </c>
      <c r="E1011" s="1">
        <v>7.4999999999999997E-2</v>
      </c>
      <c r="F1011" s="1">
        <v>201.03662499999999</v>
      </c>
      <c r="G1011" s="1">
        <v>20.138571134997999</v>
      </c>
      <c r="H1011" s="1">
        <v>300</v>
      </c>
      <c r="I1011" s="1">
        <v>50</v>
      </c>
      <c r="J1011" s="1" t="s">
        <v>8</v>
      </c>
      <c r="K1011" s="1">
        <f t="shared" si="38"/>
        <v>2.5849625007211561</v>
      </c>
      <c r="L1011">
        <f t="shared" si="39"/>
        <v>1</v>
      </c>
    </row>
    <row r="1012" spans="1:12" x14ac:dyDescent="0.2">
      <c r="A1012">
        <v>26</v>
      </c>
      <c r="B1012" s="1" t="s">
        <v>1089</v>
      </c>
      <c r="C1012" s="1">
        <v>21.96575</v>
      </c>
      <c r="D1012" s="1">
        <v>23.597912766545601</v>
      </c>
      <c r="E1012" s="1">
        <v>0.73750000000000004</v>
      </c>
      <c r="F1012" s="1">
        <v>203.08849999999899</v>
      </c>
      <c r="G1012" s="1">
        <v>21.586096688609501</v>
      </c>
      <c r="H1012" s="1">
        <v>300</v>
      </c>
      <c r="I1012" s="1">
        <v>50</v>
      </c>
      <c r="J1012" s="1" t="s">
        <v>10</v>
      </c>
      <c r="K1012" s="1">
        <f t="shared" si="38"/>
        <v>2.5849625007211561</v>
      </c>
      <c r="L1012">
        <f t="shared" si="39"/>
        <v>1</v>
      </c>
    </row>
    <row r="1013" spans="1:12" x14ac:dyDescent="0.2">
      <c r="A1013">
        <v>26</v>
      </c>
      <c r="B1013" s="1" t="s">
        <v>1103</v>
      </c>
      <c r="C1013" s="1">
        <v>-34.993875000000003</v>
      </c>
      <c r="D1013" s="1">
        <v>17.307356636250798</v>
      </c>
      <c r="E1013" s="1">
        <v>2.5000000000000001E-2</v>
      </c>
      <c r="F1013" s="1">
        <v>103.97750000000001</v>
      </c>
      <c r="G1013" s="1">
        <v>20.8397094809404</v>
      </c>
      <c r="H1013" s="1">
        <v>300</v>
      </c>
      <c r="I1013" s="1">
        <v>50</v>
      </c>
      <c r="J1013" s="1" t="s">
        <v>12</v>
      </c>
      <c r="K1013" s="1">
        <f t="shared" si="38"/>
        <v>2.5849625007211561</v>
      </c>
      <c r="L1013">
        <f t="shared" si="39"/>
        <v>1</v>
      </c>
    </row>
    <row r="1014" spans="1:12" x14ac:dyDescent="0.2">
      <c r="A1014">
        <v>26</v>
      </c>
      <c r="B1014" s="1" t="s">
        <v>1069</v>
      </c>
      <c r="C1014" s="1">
        <v>4.9584999999999999</v>
      </c>
      <c r="D1014" s="1">
        <v>15.656193111673</v>
      </c>
      <c r="E1014" s="1">
        <v>0.67500000000000004</v>
      </c>
      <c r="F1014" s="1">
        <v>92.487124999999907</v>
      </c>
      <c r="G1014" s="1">
        <v>15.713890844866301</v>
      </c>
      <c r="H1014" s="1">
        <v>300</v>
      </c>
      <c r="I1014" s="1">
        <v>50</v>
      </c>
      <c r="J1014" s="1" t="s">
        <v>14</v>
      </c>
      <c r="K1014" s="1">
        <f t="shared" si="38"/>
        <v>2.5849625007211561</v>
      </c>
      <c r="L1014">
        <f t="shared" si="39"/>
        <v>1</v>
      </c>
    </row>
    <row r="1015" spans="1:12" x14ac:dyDescent="0.2">
      <c r="A1015">
        <v>26</v>
      </c>
      <c r="B1015" s="1" t="s">
        <v>1079</v>
      </c>
      <c r="C1015" s="1">
        <v>-17.5512499999999</v>
      </c>
      <c r="D1015" s="1">
        <v>20.9250766052958</v>
      </c>
      <c r="E1015" s="1">
        <v>0.21249999999999999</v>
      </c>
      <c r="F1015" s="1">
        <v>269.26399999999899</v>
      </c>
      <c r="G1015" s="1">
        <v>20.975700381631999</v>
      </c>
      <c r="H1015" s="1">
        <v>400</v>
      </c>
      <c r="I1015" s="1">
        <v>100</v>
      </c>
      <c r="J1015" s="1" t="s">
        <v>8</v>
      </c>
      <c r="K1015" s="1">
        <f t="shared" si="38"/>
        <v>2</v>
      </c>
      <c r="L1015">
        <f t="shared" si="39"/>
        <v>1</v>
      </c>
    </row>
    <row r="1016" spans="1:12" x14ac:dyDescent="0.2">
      <c r="A1016">
        <v>26</v>
      </c>
      <c r="B1016" s="1" t="s">
        <v>1085</v>
      </c>
      <c r="C1016" s="1">
        <v>41.575000000000003</v>
      </c>
      <c r="D1016" s="1">
        <v>37.883434077443397</v>
      </c>
      <c r="E1016" s="1">
        <v>0.91249999999999998</v>
      </c>
      <c r="F1016" s="1">
        <v>261.86399999999998</v>
      </c>
      <c r="G1016" s="1">
        <v>35.1226273789419</v>
      </c>
      <c r="H1016" s="1">
        <v>400</v>
      </c>
      <c r="I1016" s="1">
        <v>100</v>
      </c>
      <c r="J1016" s="1" t="s">
        <v>10</v>
      </c>
      <c r="K1016" s="1">
        <f t="shared" si="38"/>
        <v>2</v>
      </c>
      <c r="L1016">
        <f t="shared" si="39"/>
        <v>1</v>
      </c>
    </row>
    <row r="1017" spans="1:12" x14ac:dyDescent="0.2">
      <c r="A1017">
        <v>26</v>
      </c>
      <c r="B1017" s="1" t="s">
        <v>1099</v>
      </c>
      <c r="C1017" s="1">
        <v>-23.905249999999999</v>
      </c>
      <c r="D1017" s="1">
        <v>25.283391484084898</v>
      </c>
      <c r="E1017" s="1">
        <v>0.17499999999999999</v>
      </c>
      <c r="F1017" s="1">
        <v>146.70724999999999</v>
      </c>
      <c r="G1017" s="1">
        <v>47.367907727041299</v>
      </c>
      <c r="H1017" s="1">
        <v>400</v>
      </c>
      <c r="I1017" s="1">
        <v>100</v>
      </c>
      <c r="J1017" s="1" t="s">
        <v>12</v>
      </c>
      <c r="K1017" s="1">
        <f t="shared" si="38"/>
        <v>2</v>
      </c>
      <c r="L1017">
        <f t="shared" si="39"/>
        <v>1</v>
      </c>
    </row>
    <row r="1018" spans="1:12" x14ac:dyDescent="0.2">
      <c r="A1018">
        <v>26</v>
      </c>
      <c r="B1018" s="1" t="s">
        <v>1070</v>
      </c>
      <c r="C1018" s="1">
        <v>6.5666250000000002</v>
      </c>
      <c r="D1018" s="1">
        <v>17.486258529467499</v>
      </c>
      <c r="E1018" s="1">
        <v>0.71250000000000002</v>
      </c>
      <c r="F1018" s="1">
        <v>111.40774999999999</v>
      </c>
      <c r="G1018" s="1">
        <v>21.6536535586376</v>
      </c>
      <c r="H1018" s="1">
        <v>400</v>
      </c>
      <c r="I1018" s="1">
        <v>100</v>
      </c>
      <c r="J1018" s="1" t="s">
        <v>14</v>
      </c>
      <c r="K1018" s="1">
        <f t="shared" si="38"/>
        <v>2</v>
      </c>
      <c r="L1018">
        <f t="shared" si="39"/>
        <v>1</v>
      </c>
    </row>
    <row r="1019" spans="1:12" x14ac:dyDescent="0.2">
      <c r="A1019">
        <v>26</v>
      </c>
      <c r="B1019" s="1" t="s">
        <v>1081</v>
      </c>
      <c r="C1019" s="1">
        <v>-15.966374999999999</v>
      </c>
      <c r="D1019" s="1">
        <v>20.3367912441804</v>
      </c>
      <c r="E1019" s="1">
        <v>0.23749999999999999</v>
      </c>
      <c r="F1019" s="1">
        <v>242.50700000000001</v>
      </c>
      <c r="G1019" s="1">
        <v>20.423411651827401</v>
      </c>
      <c r="H1019" s="1">
        <v>400</v>
      </c>
      <c r="I1019" s="1">
        <v>50</v>
      </c>
      <c r="J1019" s="1" t="s">
        <v>8</v>
      </c>
      <c r="K1019" s="1">
        <f t="shared" si="38"/>
        <v>3</v>
      </c>
      <c r="L1019">
        <f t="shared" si="39"/>
        <v>1</v>
      </c>
    </row>
    <row r="1020" spans="1:12" x14ac:dyDescent="0.2">
      <c r="A1020">
        <v>26</v>
      </c>
      <c r="B1020" s="1" t="s">
        <v>1088</v>
      </c>
      <c r="C1020" s="1">
        <v>19.550625</v>
      </c>
      <c r="D1020" s="1">
        <v>23.677076062287998</v>
      </c>
      <c r="E1020" s="1">
        <v>0.72499999999999998</v>
      </c>
      <c r="F1020" s="1">
        <v>250.33737500000001</v>
      </c>
      <c r="G1020" s="1">
        <v>22.014106088128401</v>
      </c>
      <c r="H1020" s="1">
        <v>400</v>
      </c>
      <c r="I1020" s="1">
        <v>50</v>
      </c>
      <c r="J1020" s="1" t="s">
        <v>10</v>
      </c>
      <c r="K1020" s="1">
        <f t="shared" si="38"/>
        <v>3</v>
      </c>
      <c r="L1020">
        <f t="shared" si="39"/>
        <v>1</v>
      </c>
    </row>
    <row r="1021" spans="1:12" x14ac:dyDescent="0.2">
      <c r="A1021">
        <v>26</v>
      </c>
      <c r="B1021" s="1" t="s">
        <v>1100</v>
      </c>
      <c r="C1021" s="1">
        <v>-29.254999999999999</v>
      </c>
      <c r="D1021" s="1">
        <v>22.7598611045849</v>
      </c>
      <c r="E1021" s="1">
        <v>7.4999999999999997E-2</v>
      </c>
      <c r="F1021" s="1">
        <v>113.3445</v>
      </c>
      <c r="G1021" s="1">
        <v>45.148490891169303</v>
      </c>
      <c r="H1021" s="1">
        <v>400</v>
      </c>
      <c r="I1021" s="1">
        <v>50</v>
      </c>
      <c r="J1021" s="1" t="s">
        <v>12</v>
      </c>
      <c r="K1021" s="1">
        <f t="shared" si="38"/>
        <v>3</v>
      </c>
      <c r="L1021">
        <f t="shared" si="39"/>
        <v>1</v>
      </c>
    </row>
    <row r="1022" spans="1:12" x14ac:dyDescent="0.2">
      <c r="A1022">
        <v>26</v>
      </c>
      <c r="B1022" s="1" t="s">
        <v>1068</v>
      </c>
      <c r="C1022" s="1">
        <v>2.3687499999999999</v>
      </c>
      <c r="D1022" s="1">
        <v>26.160051575589399</v>
      </c>
      <c r="E1022" s="1">
        <v>0.6</v>
      </c>
      <c r="F1022" s="1">
        <v>113.25024999999999</v>
      </c>
      <c r="G1022" s="1">
        <v>24.768347036843199</v>
      </c>
      <c r="H1022" s="1">
        <v>400</v>
      </c>
      <c r="I1022" s="1">
        <v>50</v>
      </c>
      <c r="J1022" s="1" t="s">
        <v>14</v>
      </c>
      <c r="K1022" s="1">
        <f t="shared" si="38"/>
        <v>3</v>
      </c>
      <c r="L1022">
        <f t="shared" si="39"/>
        <v>1</v>
      </c>
    </row>
    <row r="1023" spans="1:12" x14ac:dyDescent="0.2">
      <c r="A1023">
        <v>26</v>
      </c>
      <c r="B1023" s="1" t="s">
        <v>1080</v>
      </c>
      <c r="C1023" s="1">
        <v>-54.954250000000002</v>
      </c>
      <c r="D1023" s="1">
        <v>27.4768391911715</v>
      </c>
      <c r="E1023" s="1">
        <v>0</v>
      </c>
      <c r="F1023" s="1">
        <v>356.078125</v>
      </c>
      <c r="G1023" s="1">
        <v>27.545388638288799</v>
      </c>
      <c r="H1023" s="1">
        <v>500</v>
      </c>
      <c r="I1023" s="1">
        <v>100</v>
      </c>
      <c r="J1023" s="1" t="s">
        <v>8</v>
      </c>
      <c r="K1023" s="1">
        <f t="shared" si="38"/>
        <v>2.3219280948873622</v>
      </c>
      <c r="L1023">
        <f t="shared" si="39"/>
        <v>1</v>
      </c>
    </row>
    <row r="1024" spans="1:12" x14ac:dyDescent="0.2">
      <c r="A1024">
        <v>26</v>
      </c>
      <c r="B1024" s="1" t="s">
        <v>1090</v>
      </c>
      <c r="C1024" s="1">
        <v>10.533374999999999</v>
      </c>
      <c r="D1024" s="1">
        <v>22.4701095871687</v>
      </c>
      <c r="E1024" s="1">
        <v>0.71250000000000002</v>
      </c>
      <c r="F1024" s="1">
        <v>334.77612499999998</v>
      </c>
      <c r="G1024" s="1">
        <v>21.793222025078599</v>
      </c>
      <c r="H1024" s="1">
        <v>500</v>
      </c>
      <c r="I1024" s="1">
        <v>100</v>
      </c>
      <c r="J1024" s="1" t="s">
        <v>10</v>
      </c>
      <c r="K1024" s="1">
        <f t="shared" ref="K1024:K1087" si="40">LOG(H1024/I1024,2)</f>
        <v>2.3219280948873622</v>
      </c>
      <c r="L1024">
        <f t="shared" si="39"/>
        <v>1</v>
      </c>
    </row>
    <row r="1025" spans="1:12" x14ac:dyDescent="0.2">
      <c r="A1025">
        <v>26</v>
      </c>
      <c r="B1025" s="1" t="s">
        <v>1104</v>
      </c>
      <c r="C1025" s="1">
        <v>-74.632374999999897</v>
      </c>
      <c r="D1025" s="1">
        <v>42.917979718404403</v>
      </c>
      <c r="E1025" s="1">
        <v>0</v>
      </c>
      <c r="F1025" s="1">
        <v>193.126375</v>
      </c>
      <c r="G1025" s="1">
        <v>57.791677714956201</v>
      </c>
      <c r="H1025" s="1">
        <v>500</v>
      </c>
      <c r="I1025" s="1">
        <v>100</v>
      </c>
      <c r="J1025" s="1" t="s">
        <v>12</v>
      </c>
      <c r="K1025" s="1">
        <f t="shared" si="40"/>
        <v>2.3219280948873622</v>
      </c>
      <c r="L1025">
        <f t="shared" si="39"/>
        <v>1</v>
      </c>
    </row>
    <row r="1026" spans="1:12" x14ac:dyDescent="0.2">
      <c r="A1026">
        <v>26</v>
      </c>
      <c r="B1026" s="1" t="s">
        <v>1074</v>
      </c>
      <c r="C1026" s="1">
        <v>-0.41874999999999901</v>
      </c>
      <c r="D1026" s="1">
        <v>23.438799103996299</v>
      </c>
      <c r="E1026" s="1">
        <v>0.51249999999999996</v>
      </c>
      <c r="F1026" s="1">
        <v>129.42487499999899</v>
      </c>
      <c r="G1026" s="1">
        <v>38.877240417555001</v>
      </c>
      <c r="H1026" s="1">
        <v>500</v>
      </c>
      <c r="I1026" s="1">
        <v>100</v>
      </c>
      <c r="J1026" s="1" t="s">
        <v>14</v>
      </c>
      <c r="K1026" s="1">
        <f t="shared" si="40"/>
        <v>2.3219280948873622</v>
      </c>
      <c r="L1026">
        <f t="shared" ref="L1026:L1089" si="41">IF(D1026&lt;H1026*0.176,1,0)</f>
        <v>1</v>
      </c>
    </row>
    <row r="1027" spans="1:12" x14ac:dyDescent="0.2">
      <c r="A1027">
        <v>26</v>
      </c>
      <c r="B1027" s="1" t="s">
        <v>1077</v>
      </c>
      <c r="C1027" s="1">
        <v>-58.873750000000001</v>
      </c>
      <c r="D1027" s="1">
        <v>26.035009860522401</v>
      </c>
      <c r="E1027" s="1">
        <v>0</v>
      </c>
      <c r="F1027" s="1">
        <v>335.33825000000002</v>
      </c>
      <c r="G1027" s="1">
        <v>25.8659488891766</v>
      </c>
      <c r="H1027" s="1">
        <v>500</v>
      </c>
      <c r="I1027" s="1">
        <v>50</v>
      </c>
      <c r="J1027" s="1" t="s">
        <v>8</v>
      </c>
      <c r="K1027" s="1">
        <f t="shared" si="40"/>
        <v>3.3219280948873626</v>
      </c>
      <c r="L1027">
        <f t="shared" si="41"/>
        <v>1</v>
      </c>
    </row>
    <row r="1028" spans="1:12" x14ac:dyDescent="0.2">
      <c r="A1028">
        <v>26</v>
      </c>
      <c r="B1028" s="1" t="s">
        <v>1092</v>
      </c>
      <c r="C1028" s="1">
        <v>7.3583749999999997</v>
      </c>
      <c r="D1028" s="1">
        <v>23.616437625293401</v>
      </c>
      <c r="E1028" s="1">
        <v>0.61250000000000004</v>
      </c>
      <c r="F1028" s="1">
        <v>318.93212499999902</v>
      </c>
      <c r="G1028" s="1">
        <v>22.577084382939599</v>
      </c>
      <c r="H1028" s="1">
        <v>500</v>
      </c>
      <c r="I1028" s="1">
        <v>50</v>
      </c>
      <c r="J1028" s="1" t="s">
        <v>10</v>
      </c>
      <c r="K1028" s="1">
        <f t="shared" si="40"/>
        <v>3.3219280948873626</v>
      </c>
      <c r="L1028">
        <f t="shared" si="41"/>
        <v>1</v>
      </c>
    </row>
    <row r="1029" spans="1:12" x14ac:dyDescent="0.2">
      <c r="A1029">
        <v>26</v>
      </c>
      <c r="B1029" s="1" t="s">
        <v>1098</v>
      </c>
      <c r="C1029" s="1">
        <v>-40.808</v>
      </c>
      <c r="D1029" s="1">
        <v>32.2181602671536</v>
      </c>
      <c r="E1029" s="1">
        <v>8.7499999999999994E-2</v>
      </c>
      <c r="F1029" s="1">
        <v>143.59287499999999</v>
      </c>
      <c r="G1029" s="1">
        <v>63.687732829677401</v>
      </c>
      <c r="H1029" s="1">
        <v>500</v>
      </c>
      <c r="I1029" s="1">
        <v>50</v>
      </c>
      <c r="J1029" s="1" t="s">
        <v>12</v>
      </c>
      <c r="K1029" s="1">
        <f t="shared" si="40"/>
        <v>3.3219280948873626</v>
      </c>
      <c r="L1029">
        <f t="shared" si="41"/>
        <v>1</v>
      </c>
    </row>
    <row r="1030" spans="1:12" x14ac:dyDescent="0.2">
      <c r="A1030">
        <v>26</v>
      </c>
      <c r="B1030" s="1" t="s">
        <v>1072</v>
      </c>
      <c r="C1030" s="1">
        <v>-0.375000000000001</v>
      </c>
      <c r="D1030" s="1">
        <v>22.101112189208902</v>
      </c>
      <c r="E1030" s="1">
        <v>0.52500000000000002</v>
      </c>
      <c r="F1030" s="1">
        <v>94.887124999999997</v>
      </c>
      <c r="G1030" s="1">
        <v>24.711952077575202</v>
      </c>
      <c r="H1030" s="1">
        <v>500</v>
      </c>
      <c r="I1030" s="1">
        <v>50</v>
      </c>
      <c r="J1030" s="1" t="s">
        <v>14</v>
      </c>
      <c r="K1030" s="1">
        <f t="shared" si="40"/>
        <v>3.3219280948873626</v>
      </c>
      <c r="L1030">
        <f t="shared" si="41"/>
        <v>1</v>
      </c>
    </row>
    <row r="1031" spans="1:12" x14ac:dyDescent="0.2">
      <c r="A1031">
        <v>26</v>
      </c>
      <c r="B1031" s="1" t="s">
        <v>1083</v>
      </c>
      <c r="C1031" s="1">
        <v>-11.9076249999999</v>
      </c>
      <c r="D1031" s="1">
        <v>27.455275278338998</v>
      </c>
      <c r="E1031" s="1">
        <v>0.3125</v>
      </c>
      <c r="F1031" s="1">
        <v>363.61124999999998</v>
      </c>
      <c r="G1031" s="1">
        <v>27.5892904663657</v>
      </c>
      <c r="H1031" s="1">
        <v>600</v>
      </c>
      <c r="I1031" s="1">
        <v>100</v>
      </c>
      <c r="J1031" s="1" t="s">
        <v>8</v>
      </c>
      <c r="K1031" s="1">
        <f t="shared" si="40"/>
        <v>2.5849625007211561</v>
      </c>
      <c r="L1031">
        <f t="shared" si="41"/>
        <v>1</v>
      </c>
    </row>
    <row r="1032" spans="1:12" x14ac:dyDescent="0.2">
      <c r="A1032">
        <v>26</v>
      </c>
      <c r="B1032" s="1" t="s">
        <v>1086</v>
      </c>
      <c r="C1032" s="1">
        <v>21.330886075949302</v>
      </c>
      <c r="D1032" s="1">
        <v>26.214666886580101</v>
      </c>
      <c r="E1032" s="1">
        <v>0.759493670886076</v>
      </c>
      <c r="F1032" s="1">
        <v>378.759873417721</v>
      </c>
      <c r="G1032" s="1">
        <v>27.4864305989807</v>
      </c>
      <c r="H1032" s="1">
        <v>600</v>
      </c>
      <c r="I1032" s="1">
        <v>100</v>
      </c>
      <c r="J1032" s="1" t="s">
        <v>10</v>
      </c>
      <c r="K1032" s="1">
        <f t="shared" si="40"/>
        <v>2.5849625007211561</v>
      </c>
      <c r="L1032">
        <f t="shared" si="41"/>
        <v>1</v>
      </c>
    </row>
    <row r="1033" spans="1:12" x14ac:dyDescent="0.2">
      <c r="A1033">
        <v>26</v>
      </c>
      <c r="B1033" s="1" t="s">
        <v>1095</v>
      </c>
      <c r="C1033" s="1">
        <v>-93.067250000000001</v>
      </c>
      <c r="D1033" s="1">
        <v>58.246794653761803</v>
      </c>
      <c r="E1033" s="1">
        <v>1.2500000000000001E-2</v>
      </c>
      <c r="F1033" s="1">
        <v>217.45187499999901</v>
      </c>
      <c r="G1033" s="1">
        <v>99.872475401055098</v>
      </c>
      <c r="H1033" s="1">
        <v>600</v>
      </c>
      <c r="I1033" s="1">
        <v>100</v>
      </c>
      <c r="J1033" s="1" t="s">
        <v>12</v>
      </c>
      <c r="K1033" s="1">
        <f t="shared" si="40"/>
        <v>2.5849625007211561</v>
      </c>
      <c r="L1033">
        <f t="shared" si="41"/>
        <v>1</v>
      </c>
    </row>
    <row r="1034" spans="1:12" x14ac:dyDescent="0.2">
      <c r="A1034">
        <v>26</v>
      </c>
      <c r="B1034" s="1" t="s">
        <v>1065</v>
      </c>
      <c r="C1034" s="1">
        <v>2.2774999999999999</v>
      </c>
      <c r="D1034" s="1">
        <v>20.748142898823499</v>
      </c>
      <c r="E1034" s="1">
        <v>0.6</v>
      </c>
      <c r="F1034" s="1">
        <v>120.333249999999</v>
      </c>
      <c r="G1034" s="1">
        <v>35.238052506310503</v>
      </c>
      <c r="H1034" s="1">
        <v>600</v>
      </c>
      <c r="I1034" s="1">
        <v>100</v>
      </c>
      <c r="J1034" s="1" t="s">
        <v>14</v>
      </c>
      <c r="K1034" s="1">
        <f t="shared" si="40"/>
        <v>2.5849625007211561</v>
      </c>
      <c r="L1034">
        <f t="shared" si="41"/>
        <v>1</v>
      </c>
    </row>
    <row r="1035" spans="1:12" x14ac:dyDescent="0.2">
      <c r="A1035">
        <v>26</v>
      </c>
      <c r="B1035" s="1" t="s">
        <v>1084</v>
      </c>
      <c r="C1035" s="1">
        <v>-29.744374999999899</v>
      </c>
      <c r="D1035" s="1">
        <v>64.623274751511701</v>
      </c>
      <c r="E1035" s="1">
        <v>0.1875</v>
      </c>
      <c r="F1035" s="1">
        <v>359.17587500000002</v>
      </c>
      <c r="G1035" s="1">
        <v>69.320899133914693</v>
      </c>
      <c r="H1035" s="1">
        <v>600</v>
      </c>
      <c r="I1035" s="1">
        <v>50</v>
      </c>
      <c r="J1035" s="1" t="s">
        <v>8</v>
      </c>
      <c r="K1035" s="1">
        <f t="shared" si="40"/>
        <v>3.5849625007211565</v>
      </c>
      <c r="L1035">
        <f t="shared" si="41"/>
        <v>1</v>
      </c>
    </row>
    <row r="1036" spans="1:12" x14ac:dyDescent="0.2">
      <c r="A1036">
        <v>26</v>
      </c>
      <c r="B1036" s="1" t="s">
        <v>1093</v>
      </c>
      <c r="C1036" s="1">
        <v>8.5798749999999906</v>
      </c>
      <c r="D1036" s="1">
        <v>29.867847448960401</v>
      </c>
      <c r="E1036" s="1">
        <v>0.63749999999999996</v>
      </c>
      <c r="F1036" s="1">
        <v>364.88037500000002</v>
      </c>
      <c r="G1036" s="1">
        <v>31.0617658240701</v>
      </c>
      <c r="H1036" s="1">
        <v>600</v>
      </c>
      <c r="I1036" s="1">
        <v>50</v>
      </c>
      <c r="J1036" s="1" t="s">
        <v>10</v>
      </c>
      <c r="K1036" s="1">
        <f t="shared" si="40"/>
        <v>3.5849625007211565</v>
      </c>
      <c r="L1036">
        <f t="shared" si="41"/>
        <v>1</v>
      </c>
    </row>
    <row r="1037" spans="1:12" x14ac:dyDescent="0.2">
      <c r="A1037">
        <v>26</v>
      </c>
      <c r="B1037" s="1" t="s">
        <v>1097</v>
      </c>
      <c r="C1037" s="1">
        <v>-94.865125000000006</v>
      </c>
      <c r="D1037" s="1">
        <v>32.901781942386798</v>
      </c>
      <c r="E1037" s="1">
        <v>0</v>
      </c>
      <c r="F1037" s="1">
        <v>188.323374999999</v>
      </c>
      <c r="G1037" s="1">
        <v>89.526406145669498</v>
      </c>
      <c r="H1037" s="1">
        <v>600</v>
      </c>
      <c r="I1037" s="1">
        <v>50</v>
      </c>
      <c r="J1037" s="1" t="s">
        <v>12</v>
      </c>
      <c r="K1037" s="1">
        <f t="shared" si="40"/>
        <v>3.5849625007211565</v>
      </c>
      <c r="L1037">
        <f t="shared" si="41"/>
        <v>1</v>
      </c>
    </row>
    <row r="1038" spans="1:12" x14ac:dyDescent="0.2">
      <c r="A1038">
        <v>26</v>
      </c>
      <c r="B1038" s="1" t="s">
        <v>1073</v>
      </c>
      <c r="C1038" s="1">
        <v>-0.67562500000000103</v>
      </c>
      <c r="D1038" s="1">
        <v>22.863511806137101</v>
      </c>
      <c r="E1038" s="1">
        <v>0.45</v>
      </c>
      <c r="F1038" s="1">
        <v>114.48974999999901</v>
      </c>
      <c r="G1038" s="1">
        <v>39.436912118439203</v>
      </c>
      <c r="H1038" s="1">
        <v>600</v>
      </c>
      <c r="I1038" s="1">
        <v>50</v>
      </c>
      <c r="J1038" s="1" t="s">
        <v>14</v>
      </c>
      <c r="K1038" s="1">
        <f t="shared" si="40"/>
        <v>3.5849625007211565</v>
      </c>
      <c r="L1038">
        <f t="shared" si="41"/>
        <v>1</v>
      </c>
    </row>
    <row r="1039" spans="1:12" x14ac:dyDescent="0.2">
      <c r="A1039">
        <v>27</v>
      </c>
      <c r="B1039" s="14" t="s">
        <v>1111</v>
      </c>
      <c r="C1039" s="1">
        <v>34.492249999999999</v>
      </c>
      <c r="D1039" s="1">
        <v>46.179899387477001</v>
      </c>
      <c r="E1039" s="1">
        <v>0.67500000000000004</v>
      </c>
      <c r="F1039" s="1">
        <v>172.47449999999901</v>
      </c>
      <c r="G1039" s="1">
        <v>34.055415938584503</v>
      </c>
      <c r="H1039" s="1">
        <v>200</v>
      </c>
      <c r="I1039" s="1">
        <v>100</v>
      </c>
      <c r="J1039" s="1" t="s">
        <v>8</v>
      </c>
      <c r="K1039" s="1">
        <f t="shared" si="40"/>
        <v>1</v>
      </c>
      <c r="L1039">
        <f t="shared" si="41"/>
        <v>0</v>
      </c>
    </row>
    <row r="1040" spans="1:12" x14ac:dyDescent="0.2">
      <c r="A1040">
        <v>27</v>
      </c>
      <c r="B1040" s="1" t="s">
        <v>1138</v>
      </c>
      <c r="C1040" s="1">
        <v>36.196874999999999</v>
      </c>
      <c r="D1040" s="1">
        <v>40.637083851875602</v>
      </c>
      <c r="E1040" s="1">
        <v>0.83750000000000002</v>
      </c>
      <c r="F1040" s="1">
        <v>158.20400000000001</v>
      </c>
      <c r="G1040" s="1">
        <v>29.942016030988899</v>
      </c>
      <c r="H1040" s="1">
        <v>200</v>
      </c>
      <c r="I1040" s="1">
        <v>100</v>
      </c>
      <c r="J1040" s="1" t="s">
        <v>10</v>
      </c>
      <c r="K1040" s="1">
        <f t="shared" si="40"/>
        <v>1</v>
      </c>
      <c r="L1040">
        <f t="shared" si="41"/>
        <v>0</v>
      </c>
    </row>
    <row r="1041" spans="1:12" x14ac:dyDescent="0.2">
      <c r="A1041">
        <v>27</v>
      </c>
      <c r="B1041" s="1" t="s">
        <v>1118</v>
      </c>
      <c r="C1041" s="1">
        <v>0.765624999999999</v>
      </c>
      <c r="D1041" s="1">
        <v>20.775966755108499</v>
      </c>
      <c r="E1041" s="1">
        <v>0.45</v>
      </c>
      <c r="F1041" s="1">
        <v>107.71925</v>
      </c>
      <c r="G1041" s="1">
        <v>16.881389662509999</v>
      </c>
      <c r="H1041" s="1">
        <v>200</v>
      </c>
      <c r="I1041" s="1">
        <v>100</v>
      </c>
      <c r="J1041" s="1" t="s">
        <v>12</v>
      </c>
      <c r="K1041" s="1">
        <f t="shared" si="40"/>
        <v>1</v>
      </c>
      <c r="L1041">
        <f t="shared" si="41"/>
        <v>1</v>
      </c>
    </row>
    <row r="1042" spans="1:12" x14ac:dyDescent="0.2">
      <c r="A1042">
        <v>27</v>
      </c>
      <c r="B1042" s="1" t="s">
        <v>1129</v>
      </c>
      <c r="C1042" s="1">
        <v>-9.4357499999999899</v>
      </c>
      <c r="D1042" s="1">
        <v>28.308673351774999</v>
      </c>
      <c r="E1042" s="1">
        <v>0.38750000000000001</v>
      </c>
      <c r="F1042" s="1">
        <v>147.31975</v>
      </c>
      <c r="G1042" s="1">
        <v>36.387032373326299</v>
      </c>
      <c r="H1042" s="1">
        <v>200</v>
      </c>
      <c r="I1042" s="1">
        <v>100</v>
      </c>
      <c r="J1042" s="1" t="s">
        <v>14</v>
      </c>
      <c r="K1042" s="1">
        <f t="shared" si="40"/>
        <v>1</v>
      </c>
      <c r="L1042">
        <f t="shared" si="41"/>
        <v>1</v>
      </c>
    </row>
    <row r="1043" spans="1:12" x14ac:dyDescent="0.2">
      <c r="A1043">
        <v>27</v>
      </c>
      <c r="B1043" s="1" t="s">
        <v>1106</v>
      </c>
      <c r="C1043" s="1">
        <v>10.486000000000001</v>
      </c>
      <c r="D1043" s="1">
        <v>39.809337334349003</v>
      </c>
      <c r="E1043" s="1">
        <v>0.52500000000000002</v>
      </c>
      <c r="F1043" s="1">
        <v>150.72649999999899</v>
      </c>
      <c r="G1043" s="1">
        <v>40.887271738891997</v>
      </c>
      <c r="H1043" s="1">
        <v>200</v>
      </c>
      <c r="I1043" s="1">
        <v>50</v>
      </c>
      <c r="J1043" s="1" t="s">
        <v>8</v>
      </c>
      <c r="K1043" s="1">
        <f t="shared" si="40"/>
        <v>2</v>
      </c>
      <c r="L1043">
        <f t="shared" si="41"/>
        <v>0</v>
      </c>
    </row>
    <row r="1044" spans="1:12" x14ac:dyDescent="0.2">
      <c r="A1044">
        <v>27</v>
      </c>
      <c r="B1044" s="1" t="s">
        <v>1140</v>
      </c>
      <c r="C1044" s="1">
        <v>18.9486249999999</v>
      </c>
      <c r="D1044" s="1">
        <v>25.374698704799901</v>
      </c>
      <c r="E1044" s="1">
        <v>0.625</v>
      </c>
      <c r="F1044" s="1">
        <v>156.85999999999899</v>
      </c>
      <c r="G1044" s="1">
        <v>23.316461030782499</v>
      </c>
      <c r="H1044" s="1">
        <v>200</v>
      </c>
      <c r="I1044" s="1">
        <v>50</v>
      </c>
      <c r="J1044" s="1" t="s">
        <v>10</v>
      </c>
      <c r="K1044" s="1">
        <f t="shared" si="40"/>
        <v>2</v>
      </c>
      <c r="L1044">
        <f t="shared" si="41"/>
        <v>1</v>
      </c>
    </row>
    <row r="1045" spans="1:12" x14ac:dyDescent="0.2">
      <c r="A1045">
        <v>27</v>
      </c>
      <c r="B1045" s="1" t="s">
        <v>1122</v>
      </c>
      <c r="C1045" s="1">
        <v>-14.441875</v>
      </c>
      <c r="D1045" s="1">
        <v>31.808114023537598</v>
      </c>
      <c r="E1045" s="1">
        <v>0.35</v>
      </c>
      <c r="F1045" s="1">
        <v>123.095624999999</v>
      </c>
      <c r="G1045" s="1">
        <v>37.005561164632702</v>
      </c>
      <c r="H1045" s="1">
        <v>200</v>
      </c>
      <c r="I1045" s="1">
        <v>50</v>
      </c>
      <c r="J1045" s="1" t="s">
        <v>12</v>
      </c>
      <c r="K1045" s="1">
        <f t="shared" si="40"/>
        <v>2</v>
      </c>
      <c r="L1045">
        <f t="shared" si="41"/>
        <v>1</v>
      </c>
    </row>
    <row r="1046" spans="1:12" x14ac:dyDescent="0.2">
      <c r="A1046">
        <v>27</v>
      </c>
      <c r="B1046" s="1" t="s">
        <v>1133</v>
      </c>
      <c r="C1046" s="1">
        <v>-26.956499999999998</v>
      </c>
      <c r="D1046" s="1">
        <v>39.1286512705204</v>
      </c>
      <c r="E1046" s="1">
        <v>0.17499999999999999</v>
      </c>
      <c r="F1046" s="1">
        <v>136.05087499999999</v>
      </c>
      <c r="G1046" s="1">
        <v>51.830657631216397</v>
      </c>
      <c r="H1046" s="1">
        <v>200</v>
      </c>
      <c r="I1046" s="1">
        <v>50</v>
      </c>
      <c r="J1046" s="1" t="s">
        <v>14</v>
      </c>
      <c r="K1046" s="1">
        <f t="shared" si="40"/>
        <v>2</v>
      </c>
      <c r="L1046">
        <f t="shared" si="41"/>
        <v>0</v>
      </c>
    </row>
    <row r="1047" spans="1:12" x14ac:dyDescent="0.2">
      <c r="A1047">
        <v>27</v>
      </c>
      <c r="B1047" s="1" t="s">
        <v>1108</v>
      </c>
      <c r="C1047" s="1">
        <v>-6.2469999999999901</v>
      </c>
      <c r="D1047" s="1">
        <v>25.126755928690802</v>
      </c>
      <c r="E1047" s="1">
        <v>0.33750000000000002</v>
      </c>
      <c r="F1047" s="1">
        <v>210.13412499999899</v>
      </c>
      <c r="G1047" s="1">
        <v>25.6301813148946</v>
      </c>
      <c r="H1047" s="1">
        <v>300</v>
      </c>
      <c r="I1047" s="1">
        <v>100</v>
      </c>
      <c r="J1047" s="1" t="s">
        <v>8</v>
      </c>
      <c r="K1047" s="1">
        <f t="shared" si="40"/>
        <v>1.5849625007211563</v>
      </c>
      <c r="L1047">
        <f t="shared" si="41"/>
        <v>1</v>
      </c>
    </row>
    <row r="1048" spans="1:12" x14ac:dyDescent="0.2">
      <c r="A1048">
        <v>27</v>
      </c>
      <c r="B1048" s="1" t="s">
        <v>1144</v>
      </c>
      <c r="C1048" s="1">
        <v>47.879750000000001</v>
      </c>
      <c r="D1048" s="1">
        <v>30.362279969355001</v>
      </c>
      <c r="E1048" s="1">
        <v>0.9</v>
      </c>
      <c r="F1048" s="1">
        <v>236.112875</v>
      </c>
      <c r="G1048" s="1">
        <v>18.600575205739599</v>
      </c>
      <c r="H1048" s="1">
        <v>300</v>
      </c>
      <c r="I1048" s="1">
        <v>100</v>
      </c>
      <c r="J1048" s="1" t="s">
        <v>10</v>
      </c>
      <c r="K1048" s="1">
        <f t="shared" si="40"/>
        <v>1.5849625007211563</v>
      </c>
      <c r="L1048">
        <f t="shared" si="41"/>
        <v>1</v>
      </c>
    </row>
    <row r="1049" spans="1:12" x14ac:dyDescent="0.2">
      <c r="A1049">
        <v>27</v>
      </c>
      <c r="B1049" s="1" t="s">
        <v>1116</v>
      </c>
      <c r="C1049" s="1">
        <v>6.5466249999999899</v>
      </c>
      <c r="D1049" s="1">
        <v>28.975098789467001</v>
      </c>
      <c r="E1049" s="1">
        <v>0.67500000000000004</v>
      </c>
      <c r="F1049" s="1">
        <v>119.005</v>
      </c>
      <c r="G1049" s="1">
        <v>29.024719981422699</v>
      </c>
      <c r="H1049" s="1">
        <v>300</v>
      </c>
      <c r="I1049" s="1">
        <v>100</v>
      </c>
      <c r="J1049" s="1" t="s">
        <v>12</v>
      </c>
      <c r="K1049" s="1">
        <f t="shared" si="40"/>
        <v>1.5849625007211563</v>
      </c>
      <c r="L1049">
        <f t="shared" si="41"/>
        <v>1</v>
      </c>
    </row>
    <row r="1050" spans="1:12" x14ac:dyDescent="0.2">
      <c r="A1050">
        <v>27</v>
      </c>
      <c r="B1050" s="1" t="s">
        <v>1126</v>
      </c>
      <c r="C1050" s="1">
        <v>-2.0937974683544298</v>
      </c>
      <c r="D1050" s="1">
        <v>37.485652185288799</v>
      </c>
      <c r="E1050" s="1">
        <v>0.379746835443038</v>
      </c>
      <c r="F1050" s="1">
        <v>145.04291139240499</v>
      </c>
      <c r="G1050" s="1">
        <v>38.238609825635798</v>
      </c>
      <c r="H1050" s="1">
        <v>300</v>
      </c>
      <c r="I1050" s="1">
        <v>100</v>
      </c>
      <c r="J1050" s="1" t="s">
        <v>14</v>
      </c>
      <c r="K1050" s="1">
        <f t="shared" si="40"/>
        <v>1.5849625007211563</v>
      </c>
      <c r="L1050">
        <f t="shared" si="41"/>
        <v>1</v>
      </c>
    </row>
    <row r="1051" spans="1:12" x14ac:dyDescent="0.2">
      <c r="A1051">
        <v>27</v>
      </c>
      <c r="B1051" s="1" t="s">
        <v>1113</v>
      </c>
      <c r="C1051" s="1">
        <v>-6.0063749999999896</v>
      </c>
      <c r="D1051" s="1">
        <v>36.470767891687899</v>
      </c>
      <c r="E1051" s="1">
        <v>0.38750000000000001</v>
      </c>
      <c r="F1051" s="1">
        <v>192.94449999999901</v>
      </c>
      <c r="G1051" s="1">
        <v>34.948388049379297</v>
      </c>
      <c r="H1051" s="1">
        <v>300</v>
      </c>
      <c r="I1051" s="1">
        <v>50</v>
      </c>
      <c r="J1051" s="1" t="s">
        <v>8</v>
      </c>
      <c r="K1051" s="1">
        <f t="shared" si="40"/>
        <v>2.5849625007211561</v>
      </c>
      <c r="L1051">
        <f t="shared" si="41"/>
        <v>1</v>
      </c>
    </row>
    <row r="1052" spans="1:12" x14ac:dyDescent="0.2">
      <c r="A1052">
        <v>27</v>
      </c>
      <c r="B1052" s="1" t="s">
        <v>1139</v>
      </c>
      <c r="C1052" s="1">
        <v>11.632125</v>
      </c>
      <c r="D1052" s="1">
        <v>27.499581755626298</v>
      </c>
      <c r="E1052" s="1">
        <v>0.61250000000000004</v>
      </c>
      <c r="F1052" s="1">
        <v>223.182874999999</v>
      </c>
      <c r="G1052" s="1">
        <v>24.7790669312703</v>
      </c>
      <c r="H1052" s="1">
        <v>300</v>
      </c>
      <c r="I1052" s="1">
        <v>50</v>
      </c>
      <c r="J1052" s="1" t="s">
        <v>10</v>
      </c>
      <c r="K1052" s="1">
        <f t="shared" si="40"/>
        <v>2.5849625007211561</v>
      </c>
      <c r="L1052">
        <f t="shared" si="41"/>
        <v>1</v>
      </c>
    </row>
    <row r="1053" spans="1:12" x14ac:dyDescent="0.2">
      <c r="A1053">
        <v>27</v>
      </c>
      <c r="B1053" s="1" t="s">
        <v>1115</v>
      </c>
      <c r="C1053" s="1">
        <v>-5.1757499999999901</v>
      </c>
      <c r="D1053" s="1">
        <v>31.755596190868399</v>
      </c>
      <c r="E1053" s="1">
        <v>0.41249999999999998</v>
      </c>
      <c r="F1053" s="1">
        <v>114.726625</v>
      </c>
      <c r="G1053" s="1">
        <v>22.749508672922399</v>
      </c>
      <c r="H1053" s="1">
        <v>300</v>
      </c>
      <c r="I1053" s="1">
        <v>50</v>
      </c>
      <c r="J1053" s="1" t="s">
        <v>12</v>
      </c>
      <c r="K1053" s="1">
        <f t="shared" si="40"/>
        <v>2.5849625007211561</v>
      </c>
      <c r="L1053">
        <f t="shared" si="41"/>
        <v>1</v>
      </c>
    </row>
    <row r="1054" spans="1:12" x14ac:dyDescent="0.2">
      <c r="A1054">
        <v>27</v>
      </c>
      <c r="B1054" s="1" t="s">
        <v>1127</v>
      </c>
      <c r="C1054" s="1">
        <v>0.16162499999999999</v>
      </c>
      <c r="D1054" s="1">
        <v>37.329617746628102</v>
      </c>
      <c r="E1054" s="1">
        <v>0.46250000000000002</v>
      </c>
      <c r="F1054" s="1">
        <v>152.32924999999901</v>
      </c>
      <c r="G1054" s="1">
        <v>37.280107053728997</v>
      </c>
      <c r="H1054" s="1">
        <v>300</v>
      </c>
      <c r="I1054" s="1">
        <v>50</v>
      </c>
      <c r="J1054" s="1" t="s">
        <v>14</v>
      </c>
      <c r="K1054" s="1">
        <f t="shared" si="40"/>
        <v>2.5849625007211561</v>
      </c>
      <c r="L1054">
        <f t="shared" si="41"/>
        <v>1</v>
      </c>
    </row>
    <row r="1055" spans="1:12" x14ac:dyDescent="0.2">
      <c r="A1055">
        <v>27</v>
      </c>
      <c r="B1055" s="1" t="s">
        <v>1114</v>
      </c>
      <c r="C1055" s="1">
        <v>-3.88024999999999</v>
      </c>
      <c r="D1055" s="1">
        <v>25.147913033440702</v>
      </c>
      <c r="E1055" s="1">
        <v>0.4</v>
      </c>
      <c r="F1055" s="1">
        <v>257.74237499999998</v>
      </c>
      <c r="G1055" s="1">
        <v>25.554470902551898</v>
      </c>
      <c r="H1055" s="1">
        <v>400</v>
      </c>
      <c r="I1055" s="1">
        <v>100</v>
      </c>
      <c r="J1055" s="1" t="s">
        <v>8</v>
      </c>
      <c r="K1055" s="1">
        <f t="shared" si="40"/>
        <v>2</v>
      </c>
      <c r="L1055">
        <f t="shared" si="41"/>
        <v>1</v>
      </c>
    </row>
    <row r="1056" spans="1:12" x14ac:dyDescent="0.2">
      <c r="A1056">
        <v>27</v>
      </c>
      <c r="B1056" s="1" t="s">
        <v>1143</v>
      </c>
      <c r="C1056" s="1">
        <v>42.028624999999998</v>
      </c>
      <c r="D1056" s="1">
        <v>33.1529373036443</v>
      </c>
      <c r="E1056" s="1">
        <v>0.83750000000000002</v>
      </c>
      <c r="F1056" s="1">
        <v>300.12524999999903</v>
      </c>
      <c r="G1056" s="1">
        <v>27.291578645023399</v>
      </c>
      <c r="H1056" s="1">
        <v>400</v>
      </c>
      <c r="I1056" s="1">
        <v>100</v>
      </c>
      <c r="J1056" s="1" t="s">
        <v>10</v>
      </c>
      <c r="K1056" s="1">
        <f t="shared" si="40"/>
        <v>2</v>
      </c>
      <c r="L1056">
        <f t="shared" si="41"/>
        <v>1</v>
      </c>
    </row>
    <row r="1057" spans="1:12" x14ac:dyDescent="0.2">
      <c r="A1057">
        <v>27</v>
      </c>
      <c r="B1057" s="1" t="s">
        <v>1119</v>
      </c>
      <c r="C1057" s="1">
        <v>-13.1084999999999</v>
      </c>
      <c r="D1057" s="1">
        <v>25.704746502348499</v>
      </c>
      <c r="E1057" s="1">
        <v>0.33750000000000002</v>
      </c>
      <c r="F1057" s="1">
        <v>137.85812499999901</v>
      </c>
      <c r="G1057" s="1">
        <v>18.159009547174499</v>
      </c>
      <c r="H1057" s="1">
        <v>400</v>
      </c>
      <c r="I1057" s="1">
        <v>100</v>
      </c>
      <c r="J1057" s="1" t="s">
        <v>12</v>
      </c>
      <c r="K1057" s="1">
        <f t="shared" si="40"/>
        <v>2</v>
      </c>
      <c r="L1057">
        <f t="shared" si="41"/>
        <v>1</v>
      </c>
    </row>
    <row r="1058" spans="1:12" x14ac:dyDescent="0.2">
      <c r="A1058">
        <v>27</v>
      </c>
      <c r="B1058" s="1" t="s">
        <v>1131</v>
      </c>
      <c r="C1058" s="1">
        <v>-3.8184999999999998</v>
      </c>
      <c r="D1058" s="1">
        <v>24.937892758811799</v>
      </c>
      <c r="E1058" s="1">
        <v>0.41249999999999998</v>
      </c>
      <c r="F1058" s="1">
        <v>152.765874999999</v>
      </c>
      <c r="G1058" s="1">
        <v>28.8383471567698</v>
      </c>
      <c r="H1058" s="1">
        <v>400</v>
      </c>
      <c r="I1058" s="1">
        <v>100</v>
      </c>
      <c r="J1058" s="1" t="s">
        <v>14</v>
      </c>
      <c r="K1058" s="1">
        <f t="shared" si="40"/>
        <v>2</v>
      </c>
      <c r="L1058">
        <f t="shared" si="41"/>
        <v>1</v>
      </c>
    </row>
    <row r="1059" spans="1:12" x14ac:dyDescent="0.2">
      <c r="A1059">
        <v>27</v>
      </c>
      <c r="B1059" s="1" t="s">
        <v>1112</v>
      </c>
      <c r="C1059" s="1">
        <v>-2.31337499999999</v>
      </c>
      <c r="D1059" s="1">
        <v>23.2706190261319</v>
      </c>
      <c r="E1059" s="1">
        <v>0.46250000000000002</v>
      </c>
      <c r="F1059" s="1">
        <v>231.88662500000001</v>
      </c>
      <c r="G1059" s="1">
        <v>23.678220052600501</v>
      </c>
      <c r="H1059" s="1">
        <v>400</v>
      </c>
      <c r="I1059" s="1">
        <v>50</v>
      </c>
      <c r="J1059" s="1" t="s">
        <v>8</v>
      </c>
      <c r="K1059" s="1">
        <f t="shared" si="40"/>
        <v>3</v>
      </c>
      <c r="L1059">
        <f t="shared" si="41"/>
        <v>1</v>
      </c>
    </row>
    <row r="1060" spans="1:12" x14ac:dyDescent="0.2">
      <c r="A1060">
        <v>27</v>
      </c>
      <c r="B1060" s="1" t="s">
        <v>1141</v>
      </c>
      <c r="C1060" s="1">
        <v>40.825749999999999</v>
      </c>
      <c r="D1060" s="1">
        <v>46.853777269687598</v>
      </c>
      <c r="E1060" s="1">
        <v>0.36249999999999999</v>
      </c>
      <c r="F1060" s="1">
        <v>250.93100000000001</v>
      </c>
      <c r="G1060" s="1">
        <v>31.162534861592999</v>
      </c>
      <c r="H1060" s="1">
        <v>400</v>
      </c>
      <c r="I1060" s="1">
        <v>50</v>
      </c>
      <c r="J1060" s="1" t="s">
        <v>10</v>
      </c>
      <c r="K1060" s="1">
        <f t="shared" si="40"/>
        <v>3</v>
      </c>
      <c r="L1060">
        <f t="shared" si="41"/>
        <v>1</v>
      </c>
    </row>
    <row r="1061" spans="1:12" x14ac:dyDescent="0.2">
      <c r="A1061">
        <v>27</v>
      </c>
      <c r="B1061" s="1" t="s">
        <v>1120</v>
      </c>
      <c r="C1061" s="1">
        <v>-24.837125</v>
      </c>
      <c r="D1061" s="1">
        <v>26.382701254503299</v>
      </c>
      <c r="E1061" s="1">
        <v>0.16250000000000001</v>
      </c>
      <c r="F1061" s="1">
        <v>132.29387500000001</v>
      </c>
      <c r="G1061" s="1">
        <v>23.268824502633802</v>
      </c>
      <c r="H1061" s="1">
        <v>400</v>
      </c>
      <c r="I1061" s="1">
        <v>50</v>
      </c>
      <c r="J1061" s="1" t="s">
        <v>12</v>
      </c>
      <c r="K1061" s="1">
        <f t="shared" si="40"/>
        <v>3</v>
      </c>
      <c r="L1061">
        <f t="shared" si="41"/>
        <v>1</v>
      </c>
    </row>
    <row r="1062" spans="1:12" x14ac:dyDescent="0.2">
      <c r="A1062">
        <v>27</v>
      </c>
      <c r="B1062" s="1" t="s">
        <v>1130</v>
      </c>
      <c r="C1062" s="1">
        <v>1.33212499999999</v>
      </c>
      <c r="D1062" s="1">
        <v>24.074892195695799</v>
      </c>
      <c r="E1062" s="1">
        <v>0.53749999999999998</v>
      </c>
      <c r="F1062" s="1">
        <v>160.32024999999999</v>
      </c>
      <c r="G1062" s="1">
        <v>19.122166847339699</v>
      </c>
      <c r="H1062" s="1">
        <v>400</v>
      </c>
      <c r="I1062" s="1">
        <v>50</v>
      </c>
      <c r="J1062" s="1" t="s">
        <v>14</v>
      </c>
      <c r="K1062" s="1">
        <f t="shared" si="40"/>
        <v>3</v>
      </c>
      <c r="L1062">
        <f t="shared" si="41"/>
        <v>1</v>
      </c>
    </row>
    <row r="1063" spans="1:12" x14ac:dyDescent="0.2">
      <c r="A1063">
        <v>27</v>
      </c>
      <c r="B1063" s="1" t="s">
        <v>1105</v>
      </c>
      <c r="C1063" s="1">
        <v>-10.999124999999999</v>
      </c>
      <c r="D1063" s="1">
        <v>24.4368843755576</v>
      </c>
      <c r="E1063" s="1">
        <v>0.41249999999999998</v>
      </c>
      <c r="F1063" s="1">
        <v>319.15937500000001</v>
      </c>
      <c r="G1063" s="1">
        <v>24.1013459346023</v>
      </c>
      <c r="H1063" s="1">
        <v>500</v>
      </c>
      <c r="I1063" s="1">
        <v>100</v>
      </c>
      <c r="J1063" s="1" t="s">
        <v>8</v>
      </c>
      <c r="K1063" s="1">
        <f t="shared" si="40"/>
        <v>2.3219280948873622</v>
      </c>
      <c r="L1063">
        <f t="shared" si="41"/>
        <v>1</v>
      </c>
    </row>
    <row r="1064" spans="1:12" x14ac:dyDescent="0.2">
      <c r="A1064">
        <v>27</v>
      </c>
      <c r="B1064" s="1" t="s">
        <v>1136</v>
      </c>
      <c r="C1064" s="1">
        <v>8.5447499999999899</v>
      </c>
      <c r="D1064" s="1">
        <v>32.239315167005302</v>
      </c>
      <c r="E1064" s="1">
        <v>0.625</v>
      </c>
      <c r="F1064" s="1">
        <v>371.44662499999902</v>
      </c>
      <c r="G1064" s="1">
        <v>28.429877151675701</v>
      </c>
      <c r="H1064" s="1">
        <v>500</v>
      </c>
      <c r="I1064" s="1">
        <v>100</v>
      </c>
      <c r="J1064" s="1" t="s">
        <v>10</v>
      </c>
      <c r="K1064" s="1">
        <f t="shared" si="40"/>
        <v>2.3219280948873622</v>
      </c>
      <c r="L1064">
        <f t="shared" si="41"/>
        <v>1</v>
      </c>
    </row>
    <row r="1065" spans="1:12" x14ac:dyDescent="0.2">
      <c r="A1065">
        <v>27</v>
      </c>
      <c r="B1065" s="1" t="s">
        <v>1117</v>
      </c>
      <c r="C1065" s="1">
        <v>-30.0021249999999</v>
      </c>
      <c r="D1065" s="1">
        <v>43.198681192073103</v>
      </c>
      <c r="E1065" s="1">
        <v>0.1875</v>
      </c>
      <c r="F1065" s="1">
        <v>154.67962499999899</v>
      </c>
      <c r="G1065" s="1">
        <v>38.591388431998297</v>
      </c>
      <c r="H1065" s="1">
        <v>500</v>
      </c>
      <c r="I1065" s="1">
        <v>100</v>
      </c>
      <c r="J1065" s="1" t="s">
        <v>12</v>
      </c>
      <c r="K1065" s="1">
        <f t="shared" si="40"/>
        <v>2.3219280948873622</v>
      </c>
      <c r="L1065">
        <f t="shared" si="41"/>
        <v>1</v>
      </c>
    </row>
    <row r="1066" spans="1:12" x14ac:dyDescent="0.2">
      <c r="A1066">
        <v>27</v>
      </c>
      <c r="B1066" s="1" t="s">
        <v>1128</v>
      </c>
      <c r="C1066" s="1">
        <v>-16.142374999999902</v>
      </c>
      <c r="D1066" s="1">
        <v>33.819897295961297</v>
      </c>
      <c r="E1066" s="1">
        <v>0.3</v>
      </c>
      <c r="F1066" s="1">
        <v>175.4615</v>
      </c>
      <c r="G1066" s="1">
        <v>43.429037063351899</v>
      </c>
      <c r="H1066" s="1">
        <v>500</v>
      </c>
      <c r="I1066" s="1">
        <v>100</v>
      </c>
      <c r="J1066" s="1" t="s">
        <v>14</v>
      </c>
      <c r="K1066" s="1">
        <f t="shared" si="40"/>
        <v>2.3219280948873622</v>
      </c>
      <c r="L1066">
        <f t="shared" si="41"/>
        <v>1</v>
      </c>
    </row>
    <row r="1067" spans="1:12" x14ac:dyDescent="0.2">
      <c r="A1067">
        <v>27</v>
      </c>
      <c r="B1067" s="1" t="s">
        <v>1110</v>
      </c>
      <c r="C1067" s="1">
        <v>-18.835999999999999</v>
      </c>
      <c r="D1067" s="1">
        <v>22.415860378312399</v>
      </c>
      <c r="E1067" s="1">
        <v>0.1875</v>
      </c>
      <c r="F1067" s="1">
        <v>297.859375</v>
      </c>
      <c r="G1067" s="1">
        <v>22.7242705242517</v>
      </c>
      <c r="H1067" s="1">
        <v>500</v>
      </c>
      <c r="I1067" s="1">
        <v>50</v>
      </c>
      <c r="J1067" s="1" t="s">
        <v>8</v>
      </c>
      <c r="K1067" s="1">
        <f t="shared" si="40"/>
        <v>3.3219280948873626</v>
      </c>
      <c r="L1067">
        <f t="shared" si="41"/>
        <v>1</v>
      </c>
    </row>
    <row r="1068" spans="1:12" x14ac:dyDescent="0.2">
      <c r="A1068">
        <v>27</v>
      </c>
      <c r="B1068" s="1" t="s">
        <v>1137</v>
      </c>
      <c r="C1068" s="1">
        <v>-5.2807500000000003</v>
      </c>
      <c r="D1068" s="1">
        <v>24.291209869775901</v>
      </c>
      <c r="E1068" s="1">
        <v>0.42499999999999999</v>
      </c>
      <c r="F1068" s="1">
        <v>332.62437499999902</v>
      </c>
      <c r="G1068" s="1">
        <v>23.9732155667397</v>
      </c>
      <c r="H1068" s="1">
        <v>500</v>
      </c>
      <c r="I1068" s="1">
        <v>50</v>
      </c>
      <c r="J1068" s="1" t="s">
        <v>10</v>
      </c>
      <c r="K1068" s="1">
        <f t="shared" si="40"/>
        <v>3.3219280948873626</v>
      </c>
      <c r="L1068">
        <f t="shared" si="41"/>
        <v>1</v>
      </c>
    </row>
    <row r="1069" spans="1:12" x14ac:dyDescent="0.2">
      <c r="A1069">
        <v>27</v>
      </c>
      <c r="B1069" s="1" t="s">
        <v>1121</v>
      </c>
      <c r="C1069" s="1">
        <v>-3.9417499999999901</v>
      </c>
      <c r="D1069" s="1">
        <v>26.805147536200899</v>
      </c>
      <c r="E1069" s="1">
        <v>0.38750000000000001</v>
      </c>
      <c r="F1069" s="1">
        <v>159.06399999999999</v>
      </c>
      <c r="G1069" s="1">
        <v>31.972124991936301</v>
      </c>
      <c r="H1069" s="1">
        <v>500</v>
      </c>
      <c r="I1069" s="1">
        <v>50</v>
      </c>
      <c r="J1069" s="1" t="s">
        <v>12</v>
      </c>
      <c r="K1069" s="1">
        <f t="shared" si="40"/>
        <v>3.3219280948873626</v>
      </c>
      <c r="L1069">
        <f t="shared" si="41"/>
        <v>1</v>
      </c>
    </row>
    <row r="1070" spans="1:12" x14ac:dyDescent="0.2">
      <c r="A1070">
        <v>27</v>
      </c>
      <c r="B1070" s="1" t="s">
        <v>1134</v>
      </c>
      <c r="C1070" s="1">
        <v>-17.567499999999999</v>
      </c>
      <c r="D1070" s="1">
        <v>34.422600479190997</v>
      </c>
      <c r="E1070" s="1">
        <v>0.33750000000000002</v>
      </c>
      <c r="F1070" s="1">
        <v>155.12074999999999</v>
      </c>
      <c r="G1070" s="1">
        <v>17.7240135674034</v>
      </c>
      <c r="H1070" s="1">
        <v>500</v>
      </c>
      <c r="I1070" s="1">
        <v>50</v>
      </c>
      <c r="J1070" s="1" t="s">
        <v>14</v>
      </c>
      <c r="K1070" s="1">
        <f t="shared" si="40"/>
        <v>3.3219280948873626</v>
      </c>
      <c r="L1070">
        <f t="shared" si="41"/>
        <v>1</v>
      </c>
    </row>
    <row r="1071" spans="1:12" x14ac:dyDescent="0.2">
      <c r="A1071">
        <v>27</v>
      </c>
      <c r="B1071" s="1" t="s">
        <v>1107</v>
      </c>
      <c r="C1071" s="1">
        <v>-27.340249999999902</v>
      </c>
      <c r="D1071" s="1">
        <v>27.8218265025411</v>
      </c>
      <c r="E1071" s="1">
        <v>0.1875</v>
      </c>
      <c r="F1071" s="1">
        <v>381.80950000000001</v>
      </c>
      <c r="G1071" s="1">
        <v>28.091805962771399</v>
      </c>
      <c r="H1071" s="1">
        <v>600</v>
      </c>
      <c r="I1071" s="1">
        <v>100</v>
      </c>
      <c r="J1071" s="1" t="s">
        <v>8</v>
      </c>
      <c r="K1071" s="1">
        <f t="shared" si="40"/>
        <v>2.5849625007211561</v>
      </c>
      <c r="L1071">
        <f t="shared" si="41"/>
        <v>1</v>
      </c>
    </row>
    <row r="1072" spans="1:12" x14ac:dyDescent="0.2">
      <c r="A1072">
        <v>27</v>
      </c>
      <c r="B1072" s="1" t="s">
        <v>1135</v>
      </c>
      <c r="C1072" s="1">
        <v>6.0203749999999996</v>
      </c>
      <c r="D1072" s="1">
        <v>40.200489563056003</v>
      </c>
      <c r="E1072" s="1">
        <v>0.47499999999999998</v>
      </c>
      <c r="F1072" s="1">
        <v>410.82774999999998</v>
      </c>
      <c r="G1072" s="1">
        <v>38.925579153527003</v>
      </c>
      <c r="H1072" s="1">
        <v>600</v>
      </c>
      <c r="I1072" s="1">
        <v>100</v>
      </c>
      <c r="J1072" s="1" t="s">
        <v>10</v>
      </c>
      <c r="K1072" s="1">
        <f t="shared" si="40"/>
        <v>2.5849625007211561</v>
      </c>
      <c r="L1072">
        <f t="shared" si="41"/>
        <v>1</v>
      </c>
    </row>
    <row r="1073" spans="1:12" x14ac:dyDescent="0.2">
      <c r="A1073">
        <v>27</v>
      </c>
      <c r="B1073" s="1" t="s">
        <v>1124</v>
      </c>
      <c r="C1073" s="1">
        <v>-11.851625</v>
      </c>
      <c r="D1073" s="1">
        <v>33.558209667820101</v>
      </c>
      <c r="E1073" s="1">
        <v>0.375</v>
      </c>
      <c r="F1073" s="1">
        <v>153.074625</v>
      </c>
      <c r="G1073" s="1">
        <v>39.923201116135097</v>
      </c>
      <c r="H1073" s="1">
        <v>600</v>
      </c>
      <c r="I1073" s="1">
        <v>100</v>
      </c>
      <c r="J1073" s="1" t="s">
        <v>12</v>
      </c>
      <c r="K1073" s="1">
        <f t="shared" si="40"/>
        <v>2.5849625007211561</v>
      </c>
      <c r="L1073">
        <f t="shared" si="41"/>
        <v>1</v>
      </c>
    </row>
    <row r="1074" spans="1:12" x14ac:dyDescent="0.2">
      <c r="A1074">
        <v>27</v>
      </c>
      <c r="B1074" s="1" t="s">
        <v>1132</v>
      </c>
      <c r="C1074" s="1">
        <v>-13.2484999999999</v>
      </c>
      <c r="D1074" s="1">
        <v>27.729859136858199</v>
      </c>
      <c r="E1074" s="1">
        <v>0.42499999999999999</v>
      </c>
      <c r="F1074" s="1">
        <v>188.5145</v>
      </c>
      <c r="G1074" s="1">
        <v>48.317428762817997</v>
      </c>
      <c r="H1074" s="1">
        <v>600</v>
      </c>
      <c r="I1074" s="1">
        <v>100</v>
      </c>
      <c r="J1074" s="1" t="s">
        <v>14</v>
      </c>
      <c r="K1074" s="1">
        <f t="shared" si="40"/>
        <v>2.5849625007211561</v>
      </c>
      <c r="L1074">
        <f t="shared" si="41"/>
        <v>1</v>
      </c>
    </row>
    <row r="1075" spans="1:12" x14ac:dyDescent="0.2">
      <c r="A1075">
        <v>27</v>
      </c>
      <c r="B1075" s="1" t="s">
        <v>1109</v>
      </c>
      <c r="C1075" s="1">
        <v>-17.826749999999901</v>
      </c>
      <c r="D1075" s="1">
        <v>30.902002959961901</v>
      </c>
      <c r="E1075" s="1">
        <v>0.22500000000000001</v>
      </c>
      <c r="F1075" s="1">
        <v>346.69774999999998</v>
      </c>
      <c r="G1075" s="1">
        <v>31.984794784983301</v>
      </c>
      <c r="H1075" s="1">
        <v>600</v>
      </c>
      <c r="I1075" s="1">
        <v>50</v>
      </c>
      <c r="J1075" s="1" t="s">
        <v>8</v>
      </c>
      <c r="K1075" s="1">
        <f t="shared" si="40"/>
        <v>3.5849625007211565</v>
      </c>
      <c r="L1075">
        <f t="shared" si="41"/>
        <v>1</v>
      </c>
    </row>
    <row r="1076" spans="1:12" x14ac:dyDescent="0.2">
      <c r="A1076">
        <v>27</v>
      </c>
      <c r="B1076" s="1" t="s">
        <v>1142</v>
      </c>
      <c r="C1076" s="1">
        <v>-12.201499999999999</v>
      </c>
      <c r="D1076" s="1">
        <v>51.954668680976098</v>
      </c>
      <c r="E1076" s="1">
        <v>0.32500000000000001</v>
      </c>
      <c r="F1076" s="1">
        <v>400.80137499999898</v>
      </c>
      <c r="G1076" s="1">
        <v>46.233366704787699</v>
      </c>
      <c r="H1076" s="1">
        <v>600</v>
      </c>
      <c r="I1076" s="1">
        <v>50</v>
      </c>
      <c r="J1076" s="1" t="s">
        <v>10</v>
      </c>
      <c r="K1076" s="1">
        <f t="shared" si="40"/>
        <v>3.5849625007211565</v>
      </c>
      <c r="L1076">
        <f t="shared" si="41"/>
        <v>1</v>
      </c>
    </row>
    <row r="1077" spans="1:12" x14ac:dyDescent="0.2">
      <c r="A1077">
        <v>27</v>
      </c>
      <c r="B1077" s="1" t="s">
        <v>1123</v>
      </c>
      <c r="C1077" s="1">
        <v>-5.2392500000000002</v>
      </c>
      <c r="D1077" s="1">
        <v>27.059830827954102</v>
      </c>
      <c r="E1077" s="1">
        <v>0.4</v>
      </c>
      <c r="F1077" s="1">
        <v>153.27824999999899</v>
      </c>
      <c r="G1077" s="1">
        <v>31.451096156374199</v>
      </c>
      <c r="H1077" s="1">
        <v>600</v>
      </c>
      <c r="I1077" s="1">
        <v>50</v>
      </c>
      <c r="J1077" s="1" t="s">
        <v>12</v>
      </c>
      <c r="K1077" s="1">
        <f t="shared" si="40"/>
        <v>3.5849625007211565</v>
      </c>
      <c r="L1077">
        <f t="shared" si="41"/>
        <v>1</v>
      </c>
    </row>
    <row r="1078" spans="1:12" x14ac:dyDescent="0.2">
      <c r="A1078">
        <v>27</v>
      </c>
      <c r="B1078" s="1" t="s">
        <v>1125</v>
      </c>
      <c r="C1078" s="1">
        <v>-39.3161249999999</v>
      </c>
      <c r="D1078" s="1">
        <v>31.561525410448301</v>
      </c>
      <c r="E1078" s="1">
        <v>6.25E-2</v>
      </c>
      <c r="F1078" s="1">
        <v>204.01575</v>
      </c>
      <c r="G1078" s="1">
        <v>63.7100586009579</v>
      </c>
      <c r="H1078" s="1">
        <v>600</v>
      </c>
      <c r="I1078" s="1">
        <v>50</v>
      </c>
      <c r="J1078" s="1" t="s">
        <v>14</v>
      </c>
      <c r="K1078" s="1">
        <f t="shared" si="40"/>
        <v>3.5849625007211565</v>
      </c>
      <c r="L1078">
        <f t="shared" si="41"/>
        <v>1</v>
      </c>
    </row>
    <row r="1079" spans="1:12" x14ac:dyDescent="0.2">
      <c r="A1079">
        <v>28</v>
      </c>
      <c r="B1079" s="14" t="s">
        <v>1149</v>
      </c>
      <c r="C1079" s="1">
        <v>-18.254999999999999</v>
      </c>
      <c r="D1079" s="1">
        <v>32.890249542987597</v>
      </c>
      <c r="E1079" s="1">
        <v>0.3</v>
      </c>
      <c r="F1079" s="1">
        <v>186.69299999999899</v>
      </c>
      <c r="G1079" s="1">
        <v>18.417387871248099</v>
      </c>
      <c r="H1079" s="1">
        <v>200</v>
      </c>
      <c r="I1079" s="1">
        <v>100</v>
      </c>
      <c r="J1079" s="1" t="s">
        <v>8</v>
      </c>
      <c r="K1079" s="1">
        <f t="shared" si="40"/>
        <v>1</v>
      </c>
      <c r="L1079">
        <f t="shared" si="41"/>
        <v>1</v>
      </c>
    </row>
    <row r="1080" spans="1:12" x14ac:dyDescent="0.2">
      <c r="A1080">
        <v>28</v>
      </c>
      <c r="B1080" s="1" t="s">
        <v>1150</v>
      </c>
      <c r="C1080" s="1">
        <v>11.331125</v>
      </c>
      <c r="D1080" s="1">
        <v>53.556315523795803</v>
      </c>
      <c r="E1080" s="1">
        <v>0.45</v>
      </c>
      <c r="F1080" s="1">
        <v>176.41637499999999</v>
      </c>
      <c r="G1080" s="1">
        <v>31.431516955269199</v>
      </c>
      <c r="H1080" s="1">
        <v>200</v>
      </c>
      <c r="I1080" s="1">
        <v>100</v>
      </c>
      <c r="J1080" s="1" t="s">
        <v>10</v>
      </c>
      <c r="K1080" s="1">
        <f t="shared" si="40"/>
        <v>1</v>
      </c>
      <c r="L1080">
        <f t="shared" si="41"/>
        <v>0</v>
      </c>
    </row>
    <row r="1081" spans="1:12" x14ac:dyDescent="0.2">
      <c r="A1081">
        <v>28</v>
      </c>
      <c r="B1081" s="1" t="s">
        <v>1151</v>
      </c>
      <c r="C1081" s="1">
        <v>-3.6867088607594898</v>
      </c>
      <c r="D1081" s="1">
        <v>45.469562742606598</v>
      </c>
      <c r="E1081" s="1">
        <v>0.430379746835443</v>
      </c>
      <c r="F1081" s="1">
        <v>161.68746835443</v>
      </c>
      <c r="G1081" s="1">
        <v>44.361586401087401</v>
      </c>
      <c r="H1081" s="1">
        <v>200</v>
      </c>
      <c r="I1081" s="1">
        <v>100</v>
      </c>
      <c r="J1081" s="1" t="s">
        <v>12</v>
      </c>
      <c r="K1081" s="1">
        <f t="shared" si="40"/>
        <v>1</v>
      </c>
      <c r="L1081">
        <f t="shared" si="41"/>
        <v>0</v>
      </c>
    </row>
    <row r="1082" spans="1:12" x14ac:dyDescent="0.2">
      <c r="A1082">
        <v>28</v>
      </c>
      <c r="B1082" s="1" t="s">
        <v>1152</v>
      </c>
      <c r="C1082" s="1">
        <v>-15.7123749999999</v>
      </c>
      <c r="D1082" s="1">
        <v>36.852277787259901</v>
      </c>
      <c r="E1082" s="1">
        <v>0.33750000000000002</v>
      </c>
      <c r="F1082" s="1">
        <v>163.647875</v>
      </c>
      <c r="G1082" s="1">
        <v>39.782034220667597</v>
      </c>
      <c r="H1082" s="1">
        <v>200</v>
      </c>
      <c r="I1082" s="1">
        <v>100</v>
      </c>
      <c r="J1082" s="1" t="s">
        <v>14</v>
      </c>
      <c r="K1082" s="1">
        <f t="shared" si="40"/>
        <v>1</v>
      </c>
      <c r="L1082">
        <f t="shared" si="41"/>
        <v>0</v>
      </c>
    </row>
    <row r="1083" spans="1:12" x14ac:dyDescent="0.2">
      <c r="A1083">
        <v>28</v>
      </c>
      <c r="B1083" s="1" t="s">
        <v>1145</v>
      </c>
      <c r="C1083" s="1">
        <v>-30.175750000000001</v>
      </c>
      <c r="D1083" s="1">
        <v>42.074862559935902</v>
      </c>
      <c r="E1083" s="1">
        <v>0.25</v>
      </c>
      <c r="F1083" s="1">
        <v>180.98374999999999</v>
      </c>
      <c r="G1083" s="1">
        <v>26.416685748547199</v>
      </c>
      <c r="H1083" s="1">
        <v>200</v>
      </c>
      <c r="I1083" s="1">
        <v>50</v>
      </c>
      <c r="J1083" s="1" t="s">
        <v>8</v>
      </c>
      <c r="K1083" s="1">
        <f t="shared" si="40"/>
        <v>2</v>
      </c>
      <c r="L1083">
        <f t="shared" si="41"/>
        <v>0</v>
      </c>
    </row>
    <row r="1084" spans="1:12" x14ac:dyDescent="0.2">
      <c r="A1084">
        <v>28</v>
      </c>
      <c r="B1084" s="1" t="s">
        <v>1146</v>
      </c>
      <c r="C1084" s="1">
        <v>-26.432025316455601</v>
      </c>
      <c r="D1084" s="1">
        <v>41.072399657429401</v>
      </c>
      <c r="E1084" s="1">
        <v>0.265822784810126</v>
      </c>
      <c r="F1084" s="1">
        <v>179.84113924050601</v>
      </c>
      <c r="G1084" s="1">
        <v>25.3577484219566</v>
      </c>
      <c r="H1084" s="1">
        <v>200</v>
      </c>
      <c r="I1084" s="1">
        <v>50</v>
      </c>
      <c r="J1084" s="1" t="s">
        <v>10</v>
      </c>
      <c r="K1084" s="1">
        <f t="shared" si="40"/>
        <v>2</v>
      </c>
      <c r="L1084">
        <f t="shared" si="41"/>
        <v>0</v>
      </c>
    </row>
    <row r="1085" spans="1:12" x14ac:dyDescent="0.2">
      <c r="A1085">
        <v>28</v>
      </c>
      <c r="B1085" s="1" t="s">
        <v>1147</v>
      </c>
      <c r="C1085" s="1">
        <v>-38.180874999999901</v>
      </c>
      <c r="D1085" s="1">
        <v>38.932455811114302</v>
      </c>
      <c r="E1085" s="1">
        <v>0.17499999999999999</v>
      </c>
      <c r="F1085" s="1">
        <v>157.38537499999899</v>
      </c>
      <c r="G1085" s="1">
        <v>46.944990705711803</v>
      </c>
      <c r="H1085" s="1">
        <v>200</v>
      </c>
      <c r="I1085" s="1">
        <v>50</v>
      </c>
      <c r="J1085" s="1" t="s">
        <v>12</v>
      </c>
      <c r="K1085" s="1">
        <f t="shared" si="40"/>
        <v>2</v>
      </c>
      <c r="L1085">
        <f t="shared" si="41"/>
        <v>0</v>
      </c>
    </row>
    <row r="1086" spans="1:12" x14ac:dyDescent="0.2">
      <c r="A1086">
        <v>28</v>
      </c>
      <c r="B1086" s="1" t="s">
        <v>1148</v>
      </c>
      <c r="C1086" s="1">
        <v>-32.746250000000003</v>
      </c>
      <c r="D1086" s="1">
        <v>43.177936795746703</v>
      </c>
      <c r="E1086" s="1">
        <v>0.23749999999999999</v>
      </c>
      <c r="F1086" s="1">
        <v>167.55937499999999</v>
      </c>
      <c r="G1086" s="1">
        <v>39.876917206065102</v>
      </c>
      <c r="H1086" s="1">
        <v>200</v>
      </c>
      <c r="I1086" s="1">
        <v>50</v>
      </c>
      <c r="J1086" s="1" t="s">
        <v>14</v>
      </c>
      <c r="K1086" s="1">
        <f t="shared" si="40"/>
        <v>2</v>
      </c>
      <c r="L1086">
        <f t="shared" si="41"/>
        <v>0</v>
      </c>
    </row>
    <row r="1087" spans="1:12" x14ac:dyDescent="0.2">
      <c r="A1087">
        <v>28</v>
      </c>
      <c r="B1087" s="1" t="s">
        <v>1157</v>
      </c>
      <c r="C1087" s="1">
        <v>-31.225124999999998</v>
      </c>
      <c r="D1087" s="1">
        <v>60.968104571032598</v>
      </c>
      <c r="E1087" s="1">
        <v>0.3</v>
      </c>
      <c r="F1087" s="1">
        <v>262.340249999999</v>
      </c>
      <c r="G1087" s="1">
        <v>45.818855370223901</v>
      </c>
      <c r="H1087" s="1">
        <v>300</v>
      </c>
      <c r="I1087" s="1">
        <v>100</v>
      </c>
      <c r="J1087" s="1" t="s">
        <v>8</v>
      </c>
      <c r="K1087" s="1">
        <f t="shared" si="40"/>
        <v>1.5849625007211563</v>
      </c>
      <c r="L1087">
        <f t="shared" si="41"/>
        <v>0</v>
      </c>
    </row>
    <row r="1088" spans="1:12" x14ac:dyDescent="0.2">
      <c r="A1088">
        <v>28</v>
      </c>
      <c r="B1088" s="1" t="s">
        <v>1158</v>
      </c>
      <c r="C1088" s="1">
        <v>-38.0564999999999</v>
      </c>
      <c r="D1088" s="1">
        <v>55.052302179382103</v>
      </c>
      <c r="E1088" s="1">
        <v>0.3</v>
      </c>
      <c r="F1088" s="1">
        <v>277.04412500000001</v>
      </c>
      <c r="G1088" s="1">
        <v>28.554556759550199</v>
      </c>
      <c r="H1088" s="1">
        <v>300</v>
      </c>
      <c r="I1088" s="1">
        <v>100</v>
      </c>
      <c r="J1088" s="1" t="s">
        <v>10</v>
      </c>
      <c r="K1088" s="1">
        <f t="shared" ref="K1088:K1151" si="42">LOG(H1088/I1088,2)</f>
        <v>1.5849625007211563</v>
      </c>
      <c r="L1088">
        <f t="shared" si="41"/>
        <v>0</v>
      </c>
    </row>
    <row r="1089" spans="1:12" x14ac:dyDescent="0.2">
      <c r="A1089">
        <v>28</v>
      </c>
      <c r="B1089" s="1" t="s">
        <v>1159</v>
      </c>
      <c r="C1089" s="1">
        <v>-45.681249999999999</v>
      </c>
      <c r="D1089" s="1">
        <v>46.578861417358603</v>
      </c>
      <c r="E1089" s="1">
        <v>0.21249999999999999</v>
      </c>
      <c r="F1089" s="1">
        <v>252.42362499999999</v>
      </c>
      <c r="G1089" s="1">
        <v>26.7131385858976</v>
      </c>
      <c r="H1089" s="1">
        <v>300</v>
      </c>
      <c r="I1089" s="1">
        <v>100</v>
      </c>
      <c r="J1089" s="1" t="s">
        <v>12</v>
      </c>
      <c r="K1089" s="1">
        <f t="shared" si="42"/>
        <v>1.5849625007211563</v>
      </c>
      <c r="L1089">
        <f t="shared" si="41"/>
        <v>1</v>
      </c>
    </row>
    <row r="1090" spans="1:12" x14ac:dyDescent="0.2">
      <c r="A1090">
        <v>28</v>
      </c>
      <c r="B1090" s="1" t="s">
        <v>1160</v>
      </c>
      <c r="C1090" s="1">
        <v>-49.702749999999902</v>
      </c>
      <c r="D1090" s="1">
        <v>46.473630748387798</v>
      </c>
      <c r="E1090" s="1">
        <v>0.1875</v>
      </c>
      <c r="F1090" s="1">
        <v>248.764499999999</v>
      </c>
      <c r="G1090" s="1">
        <v>32.382875833532701</v>
      </c>
      <c r="H1090" s="1">
        <v>300</v>
      </c>
      <c r="I1090" s="1">
        <v>100</v>
      </c>
      <c r="J1090" s="1" t="s">
        <v>14</v>
      </c>
      <c r="K1090" s="1">
        <f t="shared" si="42"/>
        <v>1.5849625007211563</v>
      </c>
      <c r="L1090">
        <f t="shared" ref="L1090:L1153" si="43">IF(D1090&lt;H1090*0.176,1,0)</f>
        <v>1</v>
      </c>
    </row>
    <row r="1091" spans="1:12" x14ac:dyDescent="0.2">
      <c r="A1091">
        <v>28</v>
      </c>
      <c r="B1091" s="1" t="s">
        <v>1153</v>
      </c>
      <c r="C1091" s="1">
        <v>-58.370750000000001</v>
      </c>
      <c r="D1091" s="1">
        <v>55.342296342286801</v>
      </c>
      <c r="E1091" s="1">
        <v>0.21249999999999999</v>
      </c>
      <c r="F1091" s="1">
        <v>275.06799999999902</v>
      </c>
      <c r="G1091" s="1">
        <v>31.8529442673671</v>
      </c>
      <c r="H1091" s="1">
        <v>300</v>
      </c>
      <c r="I1091" s="1">
        <v>50</v>
      </c>
      <c r="J1091" s="1" t="s">
        <v>8</v>
      </c>
      <c r="K1091" s="1">
        <f t="shared" si="42"/>
        <v>2.5849625007211561</v>
      </c>
      <c r="L1091">
        <f t="shared" si="43"/>
        <v>0</v>
      </c>
    </row>
    <row r="1092" spans="1:12" x14ac:dyDescent="0.2">
      <c r="A1092">
        <v>28</v>
      </c>
      <c r="B1092" s="1" t="s">
        <v>1154</v>
      </c>
      <c r="C1092" s="1">
        <v>-49.303874999999898</v>
      </c>
      <c r="D1092" s="1">
        <v>61.193306956188998</v>
      </c>
      <c r="E1092" s="1">
        <v>0.16250000000000001</v>
      </c>
      <c r="F1092" s="1">
        <v>256.683875</v>
      </c>
      <c r="G1092" s="1">
        <v>51.0830186190516</v>
      </c>
      <c r="H1092" s="1">
        <v>300</v>
      </c>
      <c r="I1092" s="1">
        <v>50</v>
      </c>
      <c r="J1092" s="1" t="s">
        <v>10</v>
      </c>
      <c r="K1092" s="1">
        <f t="shared" si="42"/>
        <v>2.5849625007211561</v>
      </c>
      <c r="L1092">
        <f t="shared" si="43"/>
        <v>0</v>
      </c>
    </row>
    <row r="1093" spans="1:12" x14ac:dyDescent="0.2">
      <c r="A1093">
        <v>28</v>
      </c>
      <c r="B1093" s="1" t="s">
        <v>1155</v>
      </c>
      <c r="C1093" s="1">
        <v>-68.516874999999999</v>
      </c>
      <c r="D1093" s="1">
        <v>51.402158723971603</v>
      </c>
      <c r="E1093" s="1">
        <v>0.1125</v>
      </c>
      <c r="F1093" s="1">
        <v>226.311375</v>
      </c>
      <c r="G1093" s="1">
        <v>65.483995005339807</v>
      </c>
      <c r="H1093" s="1">
        <v>300</v>
      </c>
      <c r="I1093" s="1">
        <v>50</v>
      </c>
      <c r="J1093" s="1" t="s">
        <v>12</v>
      </c>
      <c r="K1093" s="1">
        <f t="shared" si="42"/>
        <v>2.5849625007211561</v>
      </c>
      <c r="L1093">
        <f t="shared" si="43"/>
        <v>1</v>
      </c>
    </row>
    <row r="1094" spans="1:12" x14ac:dyDescent="0.2">
      <c r="A1094">
        <v>28</v>
      </c>
      <c r="B1094" s="1" t="s">
        <v>1156</v>
      </c>
      <c r="C1094" s="1">
        <v>-79.637341772151899</v>
      </c>
      <c r="D1094" s="1">
        <v>39.435909251638201</v>
      </c>
      <c r="E1094" s="1">
        <v>2.53164556962025E-2</v>
      </c>
      <c r="F1094" s="1">
        <v>251.08924050632899</v>
      </c>
      <c r="G1094" s="1">
        <v>26.729887447714201</v>
      </c>
      <c r="H1094" s="1">
        <v>300</v>
      </c>
      <c r="I1094" s="1">
        <v>50</v>
      </c>
      <c r="J1094" s="1" t="s">
        <v>14</v>
      </c>
      <c r="K1094" s="1">
        <f t="shared" si="42"/>
        <v>2.5849625007211561</v>
      </c>
      <c r="L1094">
        <f t="shared" si="43"/>
        <v>1</v>
      </c>
    </row>
    <row r="1095" spans="1:12" x14ac:dyDescent="0.2">
      <c r="A1095">
        <v>28</v>
      </c>
      <c r="B1095" s="1" t="s">
        <v>1165</v>
      </c>
      <c r="C1095" s="1">
        <v>-74.663749999999993</v>
      </c>
      <c r="D1095" s="1">
        <v>80.172464792704801</v>
      </c>
      <c r="E1095" s="1">
        <v>0.17499999999999999</v>
      </c>
      <c r="F1095" s="1">
        <v>365.99724999999899</v>
      </c>
      <c r="G1095" s="1">
        <v>51.785519983268401</v>
      </c>
      <c r="H1095" s="1">
        <v>400</v>
      </c>
      <c r="I1095" s="1">
        <v>100</v>
      </c>
      <c r="J1095" s="1" t="s">
        <v>8</v>
      </c>
      <c r="K1095" s="1">
        <f t="shared" si="42"/>
        <v>2</v>
      </c>
      <c r="L1095">
        <f t="shared" si="43"/>
        <v>0</v>
      </c>
    </row>
    <row r="1096" spans="1:12" x14ac:dyDescent="0.2">
      <c r="A1096">
        <v>28</v>
      </c>
      <c r="B1096" s="1" t="s">
        <v>1166</v>
      </c>
      <c r="C1096" s="1">
        <v>-70.068641975308594</v>
      </c>
      <c r="D1096" s="1">
        <v>64.889407984093495</v>
      </c>
      <c r="E1096" s="1">
        <v>0.172839506172839</v>
      </c>
      <c r="F1096" s="1">
        <v>365.83617283950599</v>
      </c>
      <c r="G1096" s="1">
        <v>43.276507343153</v>
      </c>
      <c r="H1096" s="1">
        <v>400</v>
      </c>
      <c r="I1096" s="1">
        <v>100</v>
      </c>
      <c r="J1096" s="1" t="s">
        <v>10</v>
      </c>
      <c r="K1096" s="1">
        <f t="shared" si="42"/>
        <v>2</v>
      </c>
      <c r="L1096">
        <f t="shared" si="43"/>
        <v>1</v>
      </c>
    </row>
    <row r="1097" spans="1:12" x14ac:dyDescent="0.2">
      <c r="A1097">
        <v>28</v>
      </c>
      <c r="B1097" s="1" t="s">
        <v>1167</v>
      </c>
      <c r="C1097" s="1">
        <v>-76.792000000000002</v>
      </c>
      <c r="D1097" s="1">
        <v>63.727076356914402</v>
      </c>
      <c r="E1097" s="1">
        <v>0.15</v>
      </c>
      <c r="F1097" s="1">
        <v>314.978624999999</v>
      </c>
      <c r="G1097" s="1">
        <v>60.493991328555701</v>
      </c>
      <c r="H1097" s="1">
        <v>400</v>
      </c>
      <c r="I1097" s="1">
        <v>100</v>
      </c>
      <c r="J1097" s="1" t="s">
        <v>12</v>
      </c>
      <c r="K1097" s="1">
        <f t="shared" si="42"/>
        <v>2</v>
      </c>
      <c r="L1097">
        <f t="shared" si="43"/>
        <v>1</v>
      </c>
    </row>
    <row r="1098" spans="1:12" x14ac:dyDescent="0.2">
      <c r="A1098">
        <v>28</v>
      </c>
      <c r="B1098" s="1" t="s">
        <v>1168</v>
      </c>
      <c r="C1098" s="1">
        <v>-78.683625000000006</v>
      </c>
      <c r="D1098" s="1">
        <v>66.624332477777003</v>
      </c>
      <c r="E1098" s="1">
        <v>0.16250000000000001</v>
      </c>
      <c r="F1098" s="1">
        <v>316.35037499999999</v>
      </c>
      <c r="G1098" s="1">
        <v>68.465934256456094</v>
      </c>
      <c r="H1098" s="1">
        <v>400</v>
      </c>
      <c r="I1098" s="1">
        <v>100</v>
      </c>
      <c r="J1098" s="1" t="s">
        <v>14</v>
      </c>
      <c r="K1098" s="1">
        <f t="shared" si="42"/>
        <v>2</v>
      </c>
      <c r="L1098">
        <f t="shared" si="43"/>
        <v>1</v>
      </c>
    </row>
    <row r="1099" spans="1:12" x14ac:dyDescent="0.2">
      <c r="A1099">
        <v>28</v>
      </c>
      <c r="B1099" s="1" t="s">
        <v>1161</v>
      </c>
      <c r="C1099" s="1">
        <v>-87.775124999999903</v>
      </c>
      <c r="D1099" s="1">
        <v>67.999886176260404</v>
      </c>
      <c r="E1099" s="1">
        <v>0.15</v>
      </c>
      <c r="F1099" s="1">
        <v>346.493875</v>
      </c>
      <c r="G1099" s="1">
        <v>54.169335755890202</v>
      </c>
      <c r="H1099" s="1">
        <v>400</v>
      </c>
      <c r="I1099" s="1">
        <v>50</v>
      </c>
      <c r="J1099" s="1" t="s">
        <v>8</v>
      </c>
      <c r="K1099" s="1">
        <f t="shared" si="42"/>
        <v>3</v>
      </c>
      <c r="L1099">
        <f t="shared" si="43"/>
        <v>1</v>
      </c>
    </row>
    <row r="1100" spans="1:12" x14ac:dyDescent="0.2">
      <c r="A1100">
        <v>28</v>
      </c>
      <c r="B1100" s="1" t="s">
        <v>1162</v>
      </c>
      <c r="C1100" s="1">
        <v>-81.610749999999896</v>
      </c>
      <c r="D1100" s="1">
        <v>80.8464890204732</v>
      </c>
      <c r="E1100" s="1">
        <v>0.1</v>
      </c>
      <c r="F1100" s="1">
        <v>351.32987500000002</v>
      </c>
      <c r="G1100" s="1">
        <v>56.580348277775499</v>
      </c>
      <c r="H1100" s="1">
        <v>400</v>
      </c>
      <c r="I1100" s="1">
        <v>50</v>
      </c>
      <c r="J1100" s="1" t="s">
        <v>10</v>
      </c>
      <c r="K1100" s="1">
        <f t="shared" si="42"/>
        <v>3</v>
      </c>
      <c r="L1100">
        <f t="shared" si="43"/>
        <v>0</v>
      </c>
    </row>
    <row r="1101" spans="1:12" x14ac:dyDescent="0.2">
      <c r="A1101">
        <v>28</v>
      </c>
      <c r="B1101" s="1" t="s">
        <v>1163</v>
      </c>
      <c r="C1101" s="1">
        <v>-89.167625000000001</v>
      </c>
      <c r="D1101" s="1">
        <v>70.0086337219158</v>
      </c>
      <c r="E1101" s="1">
        <v>0.125</v>
      </c>
      <c r="F1101" s="1">
        <v>213.08599999999899</v>
      </c>
      <c r="G1101" s="1">
        <v>111.94407788713001</v>
      </c>
      <c r="H1101" s="1">
        <v>400</v>
      </c>
      <c r="I1101" s="1">
        <v>50</v>
      </c>
      <c r="J1101" s="1" t="s">
        <v>12</v>
      </c>
      <c r="K1101" s="1">
        <f t="shared" si="42"/>
        <v>3</v>
      </c>
      <c r="L1101">
        <f t="shared" si="43"/>
        <v>1</v>
      </c>
    </row>
    <row r="1102" spans="1:12" x14ac:dyDescent="0.2">
      <c r="A1102">
        <v>28</v>
      </c>
      <c r="B1102" s="1" t="s">
        <v>1164</v>
      </c>
      <c r="C1102" s="1">
        <v>-109.133499999999</v>
      </c>
      <c r="D1102" s="1">
        <v>62.723583246255899</v>
      </c>
      <c r="E1102" s="1">
        <v>0.05</v>
      </c>
      <c r="F1102" s="1">
        <v>313.948125</v>
      </c>
      <c r="G1102" s="1">
        <v>48.535861950050602</v>
      </c>
      <c r="H1102" s="1">
        <v>400</v>
      </c>
      <c r="I1102" s="1">
        <v>50</v>
      </c>
      <c r="J1102" s="1" t="s">
        <v>14</v>
      </c>
      <c r="K1102" s="1">
        <f t="shared" si="42"/>
        <v>3</v>
      </c>
      <c r="L1102">
        <f t="shared" si="43"/>
        <v>1</v>
      </c>
    </row>
    <row r="1103" spans="1:12" x14ac:dyDescent="0.2">
      <c r="A1103">
        <v>28</v>
      </c>
      <c r="B1103" s="1" t="s">
        <v>1173</v>
      </c>
      <c r="C1103" s="1">
        <v>-92.167249999999996</v>
      </c>
      <c r="D1103" s="1">
        <v>111.01928479970201</v>
      </c>
      <c r="E1103" s="1">
        <v>0.125</v>
      </c>
      <c r="F1103" s="1">
        <v>468.18099999999998</v>
      </c>
      <c r="G1103" s="1">
        <v>43.316741209375301</v>
      </c>
      <c r="H1103" s="1">
        <v>500</v>
      </c>
      <c r="I1103" s="1">
        <v>100</v>
      </c>
      <c r="J1103" s="1" t="s">
        <v>8</v>
      </c>
      <c r="K1103" s="1">
        <f t="shared" si="42"/>
        <v>2.3219280948873622</v>
      </c>
      <c r="L1103">
        <f t="shared" si="43"/>
        <v>0</v>
      </c>
    </row>
    <row r="1104" spans="1:12" x14ac:dyDescent="0.2">
      <c r="A1104">
        <v>28</v>
      </c>
      <c r="B1104" s="1" t="s">
        <v>1174</v>
      </c>
      <c r="C1104" s="1">
        <v>-94.557874999999896</v>
      </c>
      <c r="D1104" s="1">
        <v>82.038923394534905</v>
      </c>
      <c r="E1104" s="1">
        <v>0.16250000000000001</v>
      </c>
      <c r="F1104" s="1">
        <v>443.857249999999</v>
      </c>
      <c r="G1104" s="1">
        <v>56.344425766330197</v>
      </c>
      <c r="H1104" s="1">
        <v>500</v>
      </c>
      <c r="I1104" s="1">
        <v>100</v>
      </c>
      <c r="J1104" s="1" t="s">
        <v>10</v>
      </c>
      <c r="K1104" s="1">
        <f t="shared" si="42"/>
        <v>2.3219280948873622</v>
      </c>
      <c r="L1104">
        <f t="shared" si="43"/>
        <v>1</v>
      </c>
    </row>
    <row r="1105" spans="1:12" x14ac:dyDescent="0.2">
      <c r="A1105">
        <v>28</v>
      </c>
      <c r="B1105" s="1" t="s">
        <v>1175</v>
      </c>
      <c r="C1105" s="1">
        <v>-108.832875</v>
      </c>
      <c r="D1105" s="1">
        <v>76.667821219103203</v>
      </c>
      <c r="E1105" s="1">
        <v>0.1125</v>
      </c>
      <c r="F1105" s="1">
        <v>346.635625</v>
      </c>
      <c r="G1105" s="1">
        <v>114.787282035552</v>
      </c>
      <c r="H1105" s="1">
        <v>500</v>
      </c>
      <c r="I1105" s="1">
        <v>100</v>
      </c>
      <c r="J1105" s="1" t="s">
        <v>12</v>
      </c>
      <c r="K1105" s="1">
        <f t="shared" si="42"/>
        <v>2.3219280948873622</v>
      </c>
      <c r="L1105">
        <f t="shared" si="43"/>
        <v>1</v>
      </c>
    </row>
    <row r="1106" spans="1:12" x14ac:dyDescent="0.2">
      <c r="A1106">
        <v>28</v>
      </c>
      <c r="B1106" s="1" t="s">
        <v>1176</v>
      </c>
      <c r="C1106" s="1">
        <v>-88.01925</v>
      </c>
      <c r="D1106" s="1">
        <v>81.060617530570894</v>
      </c>
      <c r="E1106" s="1">
        <v>0.2</v>
      </c>
      <c r="F1106" s="1">
        <v>366.74337500000001</v>
      </c>
      <c r="G1106" s="1">
        <v>96.714262326501597</v>
      </c>
      <c r="H1106" s="1">
        <v>500</v>
      </c>
      <c r="I1106" s="1">
        <v>100</v>
      </c>
      <c r="J1106" s="1" t="s">
        <v>14</v>
      </c>
      <c r="K1106" s="1">
        <f t="shared" si="42"/>
        <v>2.3219280948873622</v>
      </c>
      <c r="L1106">
        <f t="shared" si="43"/>
        <v>1</v>
      </c>
    </row>
    <row r="1107" spans="1:12" x14ac:dyDescent="0.2">
      <c r="A1107">
        <v>28</v>
      </c>
      <c r="B1107" s="1" t="s">
        <v>1169</v>
      </c>
      <c r="C1107" s="1">
        <v>-132.205749999999</v>
      </c>
      <c r="D1107" s="1">
        <v>94.464822828063802</v>
      </c>
      <c r="E1107" s="1">
        <v>3.7499999999999999E-2</v>
      </c>
      <c r="F1107" s="1">
        <v>447.52124999999899</v>
      </c>
      <c r="G1107" s="1">
        <v>69.386394980842596</v>
      </c>
      <c r="H1107" s="1">
        <v>500</v>
      </c>
      <c r="I1107" s="1">
        <v>50</v>
      </c>
      <c r="J1107" s="1" t="s">
        <v>8</v>
      </c>
      <c r="K1107" s="1">
        <f t="shared" si="42"/>
        <v>3.3219280948873626</v>
      </c>
      <c r="L1107">
        <f t="shared" si="43"/>
        <v>0</v>
      </c>
    </row>
    <row r="1108" spans="1:12" x14ac:dyDescent="0.2">
      <c r="A1108">
        <v>28</v>
      </c>
      <c r="B1108" s="1" t="s">
        <v>1170</v>
      </c>
      <c r="C1108" s="1">
        <v>-140.07812499999901</v>
      </c>
      <c r="D1108" s="1">
        <v>81.459746870674493</v>
      </c>
      <c r="E1108" s="1">
        <v>1.2500000000000001E-2</v>
      </c>
      <c r="F1108" s="1">
        <v>465.92424999999997</v>
      </c>
      <c r="G1108" s="1">
        <v>40.524601903504198</v>
      </c>
      <c r="H1108" s="1">
        <v>500</v>
      </c>
      <c r="I1108" s="1">
        <v>50</v>
      </c>
      <c r="J1108" s="1" t="s">
        <v>10</v>
      </c>
      <c r="K1108" s="1">
        <f t="shared" si="42"/>
        <v>3.3219280948873626</v>
      </c>
      <c r="L1108">
        <f t="shared" si="43"/>
        <v>1</v>
      </c>
    </row>
    <row r="1109" spans="1:12" x14ac:dyDescent="0.2">
      <c r="A1109">
        <v>28</v>
      </c>
      <c r="B1109" s="1" t="s">
        <v>1171</v>
      </c>
      <c r="C1109" s="1">
        <v>-115.481875</v>
      </c>
      <c r="D1109" s="1">
        <v>93.9863244718846</v>
      </c>
      <c r="E1109" s="1">
        <v>1.2500000000000001E-2</v>
      </c>
      <c r="F1109" s="1">
        <v>261.75074999999998</v>
      </c>
      <c r="G1109" s="1">
        <v>128.280703544755</v>
      </c>
      <c r="H1109" s="1">
        <v>500</v>
      </c>
      <c r="I1109" s="1">
        <v>50</v>
      </c>
      <c r="J1109" s="1" t="s">
        <v>12</v>
      </c>
      <c r="K1109" s="1">
        <f t="shared" si="42"/>
        <v>3.3219280948873626</v>
      </c>
      <c r="L1109">
        <f t="shared" si="43"/>
        <v>0</v>
      </c>
    </row>
    <row r="1110" spans="1:12" x14ac:dyDescent="0.2">
      <c r="A1110">
        <v>28</v>
      </c>
      <c r="B1110" s="1" t="s">
        <v>1172</v>
      </c>
      <c r="C1110" s="1">
        <v>-118.36212500000001</v>
      </c>
      <c r="D1110" s="1">
        <v>94.465839443337202</v>
      </c>
      <c r="E1110" s="1">
        <v>1.2500000000000001E-2</v>
      </c>
      <c r="F1110" s="1">
        <v>422.71499999999997</v>
      </c>
      <c r="G1110" s="1">
        <v>72.632764782844305</v>
      </c>
      <c r="H1110" s="1">
        <v>500</v>
      </c>
      <c r="I1110" s="1">
        <v>50</v>
      </c>
      <c r="J1110" s="1" t="s">
        <v>14</v>
      </c>
      <c r="K1110" s="1">
        <f t="shared" si="42"/>
        <v>3.3219280948873626</v>
      </c>
      <c r="L1110">
        <f t="shared" si="43"/>
        <v>0</v>
      </c>
    </row>
    <row r="1111" spans="1:12" x14ac:dyDescent="0.2">
      <c r="A1111">
        <v>28</v>
      </c>
      <c r="B1111" s="1" t="s">
        <v>1181</v>
      </c>
      <c r="C1111" s="1">
        <v>-129.35131578947301</v>
      </c>
      <c r="D1111" s="1">
        <v>125.27876804132799</v>
      </c>
      <c r="E1111" s="1">
        <v>1.3157894736842099E-2</v>
      </c>
      <c r="F1111" s="1">
        <v>519.45157894736803</v>
      </c>
      <c r="G1111" s="1">
        <v>75.409066955412399</v>
      </c>
      <c r="H1111" s="1">
        <v>600</v>
      </c>
      <c r="I1111" s="1">
        <v>100</v>
      </c>
      <c r="J1111" s="1" t="s">
        <v>8</v>
      </c>
      <c r="K1111" s="1">
        <f t="shared" si="42"/>
        <v>2.5849625007211561</v>
      </c>
      <c r="L1111">
        <f t="shared" si="43"/>
        <v>0</v>
      </c>
    </row>
    <row r="1112" spans="1:12" x14ac:dyDescent="0.2">
      <c r="A1112">
        <v>28</v>
      </c>
      <c r="B1112" s="1" t="s">
        <v>1182</v>
      </c>
      <c r="C1112" s="1">
        <v>-78.311392405063302</v>
      </c>
      <c r="D1112" s="1">
        <v>77.702905778456099</v>
      </c>
      <c r="E1112" s="1">
        <v>0.10126582278481</v>
      </c>
      <c r="F1112" s="1">
        <v>474.188607594936</v>
      </c>
      <c r="G1112" s="1">
        <v>93.482277203894398</v>
      </c>
      <c r="H1112" s="1">
        <v>600</v>
      </c>
      <c r="I1112" s="1">
        <v>100</v>
      </c>
      <c r="J1112" s="1" t="s">
        <v>10</v>
      </c>
      <c r="K1112" s="1">
        <f t="shared" si="42"/>
        <v>2.5849625007211561</v>
      </c>
      <c r="L1112">
        <f t="shared" si="43"/>
        <v>1</v>
      </c>
    </row>
    <row r="1113" spans="1:12" x14ac:dyDescent="0.2">
      <c r="A1113">
        <v>28</v>
      </c>
      <c r="B1113" s="1" t="s">
        <v>1183</v>
      </c>
      <c r="C1113" s="1">
        <v>-131.4975</v>
      </c>
      <c r="D1113" s="1">
        <v>111.155607860107</v>
      </c>
      <c r="E1113" s="1">
        <v>0.1</v>
      </c>
      <c r="F1113" s="1">
        <v>437.86412499999898</v>
      </c>
      <c r="G1113" s="1">
        <v>127.366951047885</v>
      </c>
      <c r="H1113" s="1">
        <v>600</v>
      </c>
      <c r="I1113" s="1">
        <v>100</v>
      </c>
      <c r="J1113" s="1" t="s">
        <v>12</v>
      </c>
      <c r="K1113" s="1">
        <f t="shared" si="42"/>
        <v>2.5849625007211561</v>
      </c>
      <c r="L1113">
        <f t="shared" si="43"/>
        <v>0</v>
      </c>
    </row>
    <row r="1114" spans="1:12" x14ac:dyDescent="0.2">
      <c r="A1114">
        <v>28</v>
      </c>
      <c r="B1114" s="1" t="s">
        <v>1184</v>
      </c>
      <c r="C1114" s="1">
        <v>-104.60875</v>
      </c>
      <c r="D1114" s="1">
        <v>112.698903825358</v>
      </c>
      <c r="E1114" s="1">
        <v>0.2</v>
      </c>
      <c r="F1114" s="1">
        <v>518.65712499999995</v>
      </c>
      <c r="G1114" s="1">
        <v>74.650714802233296</v>
      </c>
      <c r="H1114" s="1">
        <v>600</v>
      </c>
      <c r="I1114" s="1">
        <v>100</v>
      </c>
      <c r="J1114" s="1" t="s">
        <v>14</v>
      </c>
      <c r="K1114" s="1">
        <f t="shared" si="42"/>
        <v>2.5849625007211561</v>
      </c>
      <c r="L1114">
        <f t="shared" si="43"/>
        <v>0</v>
      </c>
    </row>
    <row r="1115" spans="1:12" x14ac:dyDescent="0.2">
      <c r="A1115">
        <v>28</v>
      </c>
      <c r="B1115" s="1" t="s">
        <v>1177</v>
      </c>
      <c r="C1115" s="1">
        <v>-141.40787499999999</v>
      </c>
      <c r="D1115" s="1">
        <v>94.841543121853306</v>
      </c>
      <c r="E1115" s="1">
        <v>0.05</v>
      </c>
      <c r="F1115" s="1">
        <v>513.57024999999999</v>
      </c>
      <c r="G1115" s="1">
        <v>76.937662379601207</v>
      </c>
      <c r="H1115" s="1">
        <v>600</v>
      </c>
      <c r="I1115" s="1">
        <v>50</v>
      </c>
      <c r="J1115" s="1" t="s">
        <v>8</v>
      </c>
      <c r="K1115" s="1">
        <f t="shared" si="42"/>
        <v>3.5849625007211565</v>
      </c>
      <c r="L1115">
        <f t="shared" si="43"/>
        <v>1</v>
      </c>
    </row>
    <row r="1116" spans="1:12" x14ac:dyDescent="0.2">
      <c r="A1116">
        <v>28</v>
      </c>
      <c r="B1116" s="1" t="s">
        <v>1178</v>
      </c>
      <c r="C1116" s="1">
        <v>-125.46850000000001</v>
      </c>
      <c r="D1116" s="1">
        <v>89.732915729123604</v>
      </c>
      <c r="E1116" s="1">
        <v>7.4999999999999997E-2</v>
      </c>
      <c r="F1116" s="1">
        <v>494.82087499999898</v>
      </c>
      <c r="G1116" s="1">
        <v>97.807317379551804</v>
      </c>
      <c r="H1116" s="1">
        <v>600</v>
      </c>
      <c r="I1116" s="1">
        <v>50</v>
      </c>
      <c r="J1116" s="1" t="s">
        <v>10</v>
      </c>
      <c r="K1116" s="1">
        <f t="shared" si="42"/>
        <v>3.5849625007211565</v>
      </c>
      <c r="L1116">
        <f t="shared" si="43"/>
        <v>1</v>
      </c>
    </row>
    <row r="1117" spans="1:12" x14ac:dyDescent="0.2">
      <c r="A1117">
        <v>28</v>
      </c>
      <c r="B1117" s="1" t="s">
        <v>1179</v>
      </c>
      <c r="C1117" s="1">
        <v>-112.290632911392</v>
      </c>
      <c r="D1117" s="1">
        <v>108.260698203682</v>
      </c>
      <c r="E1117" s="1">
        <v>2.53164556962025E-2</v>
      </c>
      <c r="F1117" s="1">
        <v>258.81139240506297</v>
      </c>
      <c r="G1117" s="1">
        <v>144.14393123097199</v>
      </c>
      <c r="H1117" s="1">
        <v>600</v>
      </c>
      <c r="I1117" s="1">
        <v>50</v>
      </c>
      <c r="J1117" s="1" t="s">
        <v>12</v>
      </c>
      <c r="K1117" s="1">
        <f t="shared" si="42"/>
        <v>3.5849625007211565</v>
      </c>
      <c r="L1117">
        <f t="shared" si="43"/>
        <v>0</v>
      </c>
    </row>
    <row r="1118" spans="1:12" x14ac:dyDescent="0.2">
      <c r="A1118">
        <v>28</v>
      </c>
      <c r="B1118" s="1" t="s">
        <v>1180</v>
      </c>
      <c r="C1118" s="1">
        <v>-136.70837499999899</v>
      </c>
      <c r="D1118" s="1">
        <v>95.015985779285401</v>
      </c>
      <c r="E1118" s="1">
        <v>7.4999999999999997E-2</v>
      </c>
      <c r="F1118" s="1">
        <v>491.31912499999902</v>
      </c>
      <c r="G1118" s="1">
        <v>97.006379805579598</v>
      </c>
      <c r="H1118" s="1">
        <v>600</v>
      </c>
      <c r="I1118" s="1">
        <v>50</v>
      </c>
      <c r="J1118" s="1" t="s">
        <v>14</v>
      </c>
      <c r="K1118" s="1">
        <f t="shared" si="42"/>
        <v>3.5849625007211565</v>
      </c>
      <c r="L1118">
        <f t="shared" si="43"/>
        <v>1</v>
      </c>
    </row>
    <row r="1119" spans="1:12" x14ac:dyDescent="0.2">
      <c r="A1119">
        <v>29</v>
      </c>
      <c r="B1119" s="14" t="s">
        <v>1223</v>
      </c>
      <c r="C1119" s="1">
        <v>-10.3536249999999</v>
      </c>
      <c r="D1119" s="1">
        <v>37.216549787821201</v>
      </c>
      <c r="E1119" s="1">
        <v>0.4</v>
      </c>
      <c r="F1119" s="1">
        <v>187.59649999999999</v>
      </c>
      <c r="G1119" s="1">
        <v>17.958840100351601</v>
      </c>
      <c r="H1119" s="1">
        <v>200</v>
      </c>
      <c r="I1119" s="1">
        <v>100</v>
      </c>
      <c r="J1119" s="1" t="s">
        <v>8</v>
      </c>
      <c r="K1119" s="1">
        <f t="shared" si="42"/>
        <v>1</v>
      </c>
      <c r="L1119">
        <f t="shared" si="43"/>
        <v>0</v>
      </c>
    </row>
    <row r="1120" spans="1:12" x14ac:dyDescent="0.2">
      <c r="A1120">
        <v>29</v>
      </c>
      <c r="B1120" s="1" t="s">
        <v>1190</v>
      </c>
      <c r="C1120" s="1">
        <v>-9.3943749999999895</v>
      </c>
      <c r="D1120" s="1">
        <v>44.096105974443702</v>
      </c>
      <c r="E1120" s="1">
        <v>0.375</v>
      </c>
      <c r="F1120" s="1">
        <v>186.98174999999901</v>
      </c>
      <c r="G1120" s="1">
        <v>20.323385653908598</v>
      </c>
      <c r="H1120" s="1">
        <v>200</v>
      </c>
      <c r="I1120" s="1">
        <v>100</v>
      </c>
      <c r="J1120" s="1" t="s">
        <v>10</v>
      </c>
      <c r="K1120" s="1">
        <f t="shared" si="42"/>
        <v>1</v>
      </c>
      <c r="L1120">
        <f t="shared" si="43"/>
        <v>0</v>
      </c>
    </row>
    <row r="1121" spans="1:12" x14ac:dyDescent="0.2">
      <c r="A1121">
        <v>29</v>
      </c>
      <c r="B1121" s="1" t="s">
        <v>1209</v>
      </c>
      <c r="C1121" s="1">
        <v>-10.392249999999899</v>
      </c>
      <c r="D1121" s="1">
        <v>37.780689147201898</v>
      </c>
      <c r="E1121" s="1">
        <v>0.4</v>
      </c>
      <c r="F1121" s="1">
        <v>143.63649999999899</v>
      </c>
      <c r="G1121" s="1">
        <v>53.624709325552502</v>
      </c>
      <c r="H1121" s="1">
        <v>200</v>
      </c>
      <c r="I1121" s="1">
        <v>100</v>
      </c>
      <c r="J1121" s="1" t="s">
        <v>12</v>
      </c>
      <c r="K1121" s="1">
        <f t="shared" si="42"/>
        <v>1</v>
      </c>
      <c r="L1121">
        <f t="shared" si="43"/>
        <v>0</v>
      </c>
    </row>
    <row r="1122" spans="1:12" x14ac:dyDescent="0.2">
      <c r="A1122">
        <v>29</v>
      </c>
      <c r="B1122" s="1" t="s">
        <v>1203</v>
      </c>
      <c r="C1122" s="1">
        <v>-9.2918749999999992</v>
      </c>
      <c r="D1122" s="1">
        <v>40.826604625346597</v>
      </c>
      <c r="E1122" s="1">
        <v>0.375</v>
      </c>
      <c r="F1122" s="1">
        <v>153.617874999999</v>
      </c>
      <c r="G1122" s="1">
        <v>50.302597166889598</v>
      </c>
      <c r="H1122" s="1">
        <v>200</v>
      </c>
      <c r="I1122" s="1">
        <v>100</v>
      </c>
      <c r="J1122" s="1" t="s">
        <v>14</v>
      </c>
      <c r="K1122" s="1">
        <f t="shared" si="42"/>
        <v>1</v>
      </c>
      <c r="L1122">
        <f t="shared" si="43"/>
        <v>0</v>
      </c>
    </row>
    <row r="1123" spans="1:12" x14ac:dyDescent="0.2">
      <c r="A1123">
        <v>29</v>
      </c>
      <c r="B1123" s="1" t="s">
        <v>1215</v>
      </c>
      <c r="C1123" s="1">
        <v>-35.504874999999899</v>
      </c>
      <c r="D1123" s="1">
        <v>37.200766490549199</v>
      </c>
      <c r="E1123" s="1">
        <v>0.2</v>
      </c>
      <c r="F1123" s="1">
        <v>185.0615</v>
      </c>
      <c r="G1123" s="1">
        <v>21.599542825022901</v>
      </c>
      <c r="H1123" s="1">
        <v>200</v>
      </c>
      <c r="I1123" s="1">
        <v>50</v>
      </c>
      <c r="J1123" s="1" t="s">
        <v>8</v>
      </c>
      <c r="K1123" s="1">
        <f t="shared" si="42"/>
        <v>2</v>
      </c>
      <c r="L1123">
        <f t="shared" si="43"/>
        <v>0</v>
      </c>
    </row>
    <row r="1124" spans="1:12" x14ac:dyDescent="0.2">
      <c r="A1124">
        <v>29</v>
      </c>
      <c r="B1124" s="1" t="s">
        <v>1187</v>
      </c>
      <c r="C1124" s="1">
        <v>-15.463636363636301</v>
      </c>
      <c r="D1124" s="1">
        <v>53.869897791582602</v>
      </c>
      <c r="E1124" s="1">
        <v>0.23376623376623301</v>
      </c>
      <c r="F1124" s="1">
        <v>181.441948051948</v>
      </c>
      <c r="G1124" s="1">
        <v>27.112731328680201</v>
      </c>
      <c r="H1124" s="1">
        <v>200</v>
      </c>
      <c r="I1124" s="1">
        <v>50</v>
      </c>
      <c r="J1124" s="1" t="s">
        <v>10</v>
      </c>
      <c r="K1124" s="1">
        <f t="shared" si="42"/>
        <v>2</v>
      </c>
      <c r="L1124">
        <f t="shared" si="43"/>
        <v>0</v>
      </c>
    </row>
    <row r="1125" spans="1:12" x14ac:dyDescent="0.2">
      <c r="A1125">
        <v>29</v>
      </c>
      <c r="B1125" s="1" t="s">
        <v>1208</v>
      </c>
      <c r="C1125" s="1">
        <v>-32.835749999999997</v>
      </c>
      <c r="D1125" s="1">
        <v>39.339304670234</v>
      </c>
      <c r="E1125" s="1">
        <v>0.25</v>
      </c>
      <c r="F1125" s="1">
        <v>132.43462499999899</v>
      </c>
      <c r="G1125" s="1">
        <v>61.097867248860403</v>
      </c>
      <c r="H1125" s="1">
        <v>200</v>
      </c>
      <c r="I1125" s="1">
        <v>50</v>
      </c>
      <c r="J1125" s="1" t="s">
        <v>12</v>
      </c>
      <c r="K1125" s="1">
        <f t="shared" si="42"/>
        <v>2</v>
      </c>
      <c r="L1125">
        <f t="shared" si="43"/>
        <v>0</v>
      </c>
    </row>
    <row r="1126" spans="1:12" x14ac:dyDescent="0.2">
      <c r="A1126">
        <v>29</v>
      </c>
      <c r="B1126" s="1" t="s">
        <v>1197</v>
      </c>
      <c r="C1126" s="1">
        <v>-25.9335897435897</v>
      </c>
      <c r="D1126" s="1">
        <v>44.596131428586801</v>
      </c>
      <c r="E1126" s="1">
        <v>0.28205128205128199</v>
      </c>
      <c r="F1126" s="1">
        <v>142.02448717948701</v>
      </c>
      <c r="G1126" s="1">
        <v>55.446345435681401</v>
      </c>
      <c r="H1126" s="1">
        <v>200</v>
      </c>
      <c r="I1126" s="1">
        <v>50</v>
      </c>
      <c r="J1126" s="1" t="s">
        <v>14</v>
      </c>
      <c r="K1126" s="1">
        <f t="shared" si="42"/>
        <v>2</v>
      </c>
      <c r="L1126">
        <f t="shared" si="43"/>
        <v>0</v>
      </c>
    </row>
    <row r="1127" spans="1:12" x14ac:dyDescent="0.2">
      <c r="A1127">
        <v>29</v>
      </c>
      <c r="B1127" s="1" t="s">
        <v>1224</v>
      </c>
      <c r="C1127" s="1">
        <v>-32.065125000000002</v>
      </c>
      <c r="D1127" s="1">
        <v>68.547314717531904</v>
      </c>
      <c r="E1127" s="1">
        <v>0.26250000000000001</v>
      </c>
      <c r="F1127" s="1">
        <v>277.46199999999999</v>
      </c>
      <c r="G1127" s="1">
        <v>32.5109077234087</v>
      </c>
      <c r="H1127" s="1">
        <v>300</v>
      </c>
      <c r="I1127" s="1">
        <v>100</v>
      </c>
      <c r="J1127" s="1" t="s">
        <v>8</v>
      </c>
      <c r="K1127" s="1">
        <f t="shared" si="42"/>
        <v>1.5849625007211563</v>
      </c>
      <c r="L1127">
        <f t="shared" si="43"/>
        <v>0</v>
      </c>
    </row>
    <row r="1128" spans="1:12" x14ac:dyDescent="0.2">
      <c r="A1128">
        <v>29</v>
      </c>
      <c r="B1128" s="1" t="s">
        <v>1189</v>
      </c>
      <c r="C1128" s="1">
        <v>-20.361898734177199</v>
      </c>
      <c r="D1128" s="1">
        <v>64.790916363563198</v>
      </c>
      <c r="E1128" s="1">
        <v>0.240506329113924</v>
      </c>
      <c r="F1128" s="1">
        <v>275.30392405063202</v>
      </c>
      <c r="G1128" s="1">
        <v>41.427393689356798</v>
      </c>
      <c r="H1128" s="1">
        <v>300</v>
      </c>
      <c r="I1128" s="1">
        <v>100</v>
      </c>
      <c r="J1128" s="1" t="s">
        <v>10</v>
      </c>
      <c r="K1128" s="1">
        <f t="shared" si="42"/>
        <v>1.5849625007211563</v>
      </c>
      <c r="L1128">
        <f t="shared" si="43"/>
        <v>0</v>
      </c>
    </row>
    <row r="1129" spans="1:12" x14ac:dyDescent="0.2">
      <c r="A1129">
        <v>29</v>
      </c>
      <c r="B1129" s="1" t="s">
        <v>1212</v>
      </c>
      <c r="C1129" s="1">
        <v>-28.851624999999999</v>
      </c>
      <c r="D1129" s="1">
        <v>63.352123828719201</v>
      </c>
      <c r="E1129" s="1">
        <v>0.35</v>
      </c>
      <c r="F1129" s="1">
        <v>211.461375</v>
      </c>
      <c r="G1129" s="1">
        <v>81.129430321920594</v>
      </c>
      <c r="H1129" s="1">
        <v>300</v>
      </c>
      <c r="I1129" s="1">
        <v>100</v>
      </c>
      <c r="J1129" s="1" t="s">
        <v>12</v>
      </c>
      <c r="K1129" s="1">
        <f t="shared" si="42"/>
        <v>1.5849625007211563</v>
      </c>
      <c r="L1129">
        <f t="shared" si="43"/>
        <v>0</v>
      </c>
    </row>
    <row r="1130" spans="1:12" x14ac:dyDescent="0.2">
      <c r="A1130">
        <v>29</v>
      </c>
      <c r="B1130" s="1" t="s">
        <v>1196</v>
      </c>
      <c r="C1130" s="1">
        <v>-40.503374999999998</v>
      </c>
      <c r="D1130" s="1">
        <v>53.473321150451902</v>
      </c>
      <c r="E1130" s="1">
        <v>0.27500000000000002</v>
      </c>
      <c r="F1130" s="1">
        <v>215.35287499999899</v>
      </c>
      <c r="G1130" s="1">
        <v>77.660740808882096</v>
      </c>
      <c r="H1130" s="1">
        <v>300</v>
      </c>
      <c r="I1130" s="1">
        <v>100</v>
      </c>
      <c r="J1130" s="1" t="s">
        <v>14</v>
      </c>
      <c r="K1130" s="1">
        <f t="shared" si="42"/>
        <v>1.5849625007211563</v>
      </c>
      <c r="L1130">
        <f t="shared" si="43"/>
        <v>0</v>
      </c>
    </row>
    <row r="1131" spans="1:12" x14ac:dyDescent="0.2">
      <c r="A1131">
        <v>29</v>
      </c>
      <c r="B1131" s="1" t="s">
        <v>1216</v>
      </c>
      <c r="C1131" s="1">
        <v>-50.303924050632901</v>
      </c>
      <c r="D1131" s="1">
        <v>36.794223212577997</v>
      </c>
      <c r="E1131" s="1">
        <v>5.0632911392405E-2</v>
      </c>
      <c r="F1131" s="1">
        <v>240.25341772151901</v>
      </c>
      <c r="G1131" s="1">
        <v>28.790681548295801</v>
      </c>
      <c r="H1131" s="1">
        <v>300</v>
      </c>
      <c r="I1131" s="1">
        <v>50</v>
      </c>
      <c r="J1131" s="1" t="s">
        <v>8</v>
      </c>
      <c r="K1131" s="1">
        <f t="shared" si="42"/>
        <v>2.5849625007211561</v>
      </c>
      <c r="L1131">
        <f t="shared" si="43"/>
        <v>1</v>
      </c>
    </row>
    <row r="1132" spans="1:12" x14ac:dyDescent="0.2">
      <c r="A1132">
        <v>29</v>
      </c>
      <c r="B1132" s="1" t="s">
        <v>1192</v>
      </c>
      <c r="C1132" s="1">
        <v>-26.158249999999999</v>
      </c>
      <c r="D1132" s="1">
        <v>40.062124843017202</v>
      </c>
      <c r="E1132" s="1">
        <v>0.2</v>
      </c>
      <c r="F1132" s="1">
        <v>242.787125</v>
      </c>
      <c r="G1132" s="1">
        <v>34.237001701147399</v>
      </c>
      <c r="H1132" s="1">
        <v>300</v>
      </c>
      <c r="I1132" s="1">
        <v>50</v>
      </c>
      <c r="J1132" s="1" t="s">
        <v>10</v>
      </c>
      <c r="K1132" s="1">
        <f t="shared" si="42"/>
        <v>2.5849625007211561</v>
      </c>
      <c r="L1132">
        <f t="shared" si="43"/>
        <v>1</v>
      </c>
    </row>
    <row r="1133" spans="1:12" x14ac:dyDescent="0.2">
      <c r="A1133">
        <v>29</v>
      </c>
      <c r="B1133" s="1" t="s">
        <v>1205</v>
      </c>
      <c r="C1133" s="1">
        <v>-66.800249999999906</v>
      </c>
      <c r="D1133" s="1">
        <v>61.879335827378597</v>
      </c>
      <c r="E1133" s="1">
        <v>0.13750000000000001</v>
      </c>
      <c r="F1133" s="1">
        <v>206.48750000000001</v>
      </c>
      <c r="G1133" s="1">
        <v>86.232990692367807</v>
      </c>
      <c r="H1133" s="1">
        <v>300</v>
      </c>
      <c r="I1133" s="1">
        <v>50</v>
      </c>
      <c r="J1133" s="1" t="s">
        <v>12</v>
      </c>
      <c r="K1133" s="1">
        <f t="shared" si="42"/>
        <v>2.5849625007211561</v>
      </c>
      <c r="L1133">
        <f t="shared" si="43"/>
        <v>0</v>
      </c>
    </row>
    <row r="1134" spans="1:12" x14ac:dyDescent="0.2">
      <c r="A1134">
        <v>29</v>
      </c>
      <c r="B1134" s="1" t="s">
        <v>1200</v>
      </c>
      <c r="C1134" s="1">
        <v>-42.331874999999997</v>
      </c>
      <c r="D1134" s="1">
        <v>65.509013179366207</v>
      </c>
      <c r="E1134" s="1">
        <v>0.23749999999999999</v>
      </c>
      <c r="F1134" s="1">
        <v>176.38974999999999</v>
      </c>
      <c r="G1134" s="1">
        <v>90.344901488337996</v>
      </c>
      <c r="H1134" s="1">
        <v>300</v>
      </c>
      <c r="I1134" s="1">
        <v>50</v>
      </c>
      <c r="J1134" s="1" t="s">
        <v>14</v>
      </c>
      <c r="K1134" s="1">
        <f t="shared" si="42"/>
        <v>2.5849625007211561</v>
      </c>
      <c r="L1134">
        <f t="shared" si="43"/>
        <v>0</v>
      </c>
    </row>
    <row r="1135" spans="1:12" x14ac:dyDescent="0.2">
      <c r="A1135">
        <v>29</v>
      </c>
      <c r="B1135" s="1" t="s">
        <v>1222</v>
      </c>
      <c r="C1135" s="1">
        <v>-48.4441249999999</v>
      </c>
      <c r="D1135" s="1">
        <v>52.997474814696297</v>
      </c>
      <c r="E1135" s="1">
        <v>0.15</v>
      </c>
      <c r="F1135" s="1">
        <v>316.47062499999998</v>
      </c>
      <c r="G1135" s="1">
        <v>51.705536704103302</v>
      </c>
      <c r="H1135" s="1">
        <v>400</v>
      </c>
      <c r="I1135" s="1">
        <v>100</v>
      </c>
      <c r="J1135" s="1" t="s">
        <v>8</v>
      </c>
      <c r="K1135" s="1">
        <f t="shared" si="42"/>
        <v>2</v>
      </c>
      <c r="L1135">
        <f t="shared" si="43"/>
        <v>1</v>
      </c>
    </row>
    <row r="1136" spans="1:12" x14ac:dyDescent="0.2">
      <c r="A1136">
        <v>29</v>
      </c>
      <c r="B1136" s="1" t="s">
        <v>1188</v>
      </c>
      <c r="C1136" s="1">
        <v>-6.2319480519480503</v>
      </c>
      <c r="D1136" s="1">
        <v>75.637234629769793</v>
      </c>
      <c r="E1136" s="1">
        <v>0.415584415584415</v>
      </c>
      <c r="F1136" s="1">
        <v>343.03675324675299</v>
      </c>
      <c r="G1136" s="1">
        <v>58.363040863282997</v>
      </c>
      <c r="H1136" s="1">
        <v>400</v>
      </c>
      <c r="I1136" s="1">
        <v>100</v>
      </c>
      <c r="J1136" s="1" t="s">
        <v>10</v>
      </c>
      <c r="K1136" s="1">
        <f t="shared" si="42"/>
        <v>2</v>
      </c>
      <c r="L1136">
        <f t="shared" si="43"/>
        <v>0</v>
      </c>
    </row>
    <row r="1137" spans="1:12" x14ac:dyDescent="0.2">
      <c r="A1137">
        <v>29</v>
      </c>
      <c r="B1137" s="1" t="s">
        <v>1213</v>
      </c>
      <c r="C1137" s="1">
        <v>-102.24850000000001</v>
      </c>
      <c r="D1137" s="1">
        <v>35.005078385142902</v>
      </c>
      <c r="E1137" s="1">
        <v>1.2500000000000001E-2</v>
      </c>
      <c r="F1137" s="1">
        <v>228.29187499999901</v>
      </c>
      <c r="G1137" s="1">
        <v>72.041982084992398</v>
      </c>
      <c r="H1137" s="1">
        <v>400</v>
      </c>
      <c r="I1137" s="1">
        <v>100</v>
      </c>
      <c r="J1137" s="1" t="s">
        <v>12</v>
      </c>
      <c r="K1137" s="1">
        <f t="shared" si="42"/>
        <v>2</v>
      </c>
      <c r="L1137">
        <f t="shared" si="43"/>
        <v>1</v>
      </c>
    </row>
    <row r="1138" spans="1:12" x14ac:dyDescent="0.2">
      <c r="A1138">
        <v>29</v>
      </c>
      <c r="B1138" s="1" t="s">
        <v>1201</v>
      </c>
      <c r="C1138" s="1">
        <v>-48.274374999999999</v>
      </c>
      <c r="D1138" s="1">
        <v>37.9372191536145</v>
      </c>
      <c r="E1138" s="1">
        <v>8.7499999999999994E-2</v>
      </c>
      <c r="F1138" s="1">
        <v>185.530125</v>
      </c>
      <c r="G1138" s="1">
        <v>49.113239037293901</v>
      </c>
      <c r="H1138" s="1">
        <v>400</v>
      </c>
      <c r="I1138" s="1">
        <v>100</v>
      </c>
      <c r="J1138" s="1" t="s">
        <v>14</v>
      </c>
      <c r="K1138" s="1">
        <f t="shared" si="42"/>
        <v>2</v>
      </c>
      <c r="L1138">
        <f t="shared" si="43"/>
        <v>1</v>
      </c>
    </row>
    <row r="1139" spans="1:12" x14ac:dyDescent="0.2">
      <c r="A1139">
        <v>29</v>
      </c>
      <c r="B1139" s="1" t="s">
        <v>1219</v>
      </c>
      <c r="C1139" s="1">
        <v>-108.75375</v>
      </c>
      <c r="D1139" s="1">
        <v>26.913619339239698</v>
      </c>
      <c r="E1139" s="1">
        <v>0</v>
      </c>
      <c r="F1139" s="1">
        <v>335.68824999999998</v>
      </c>
      <c r="G1139" s="1">
        <v>39.8715942048659</v>
      </c>
      <c r="H1139" s="1">
        <v>400</v>
      </c>
      <c r="I1139" s="1">
        <v>50</v>
      </c>
      <c r="J1139" s="1" t="s">
        <v>8</v>
      </c>
      <c r="K1139" s="1">
        <f t="shared" si="42"/>
        <v>3</v>
      </c>
      <c r="L1139">
        <f t="shared" si="43"/>
        <v>1</v>
      </c>
    </row>
    <row r="1140" spans="1:12" x14ac:dyDescent="0.2">
      <c r="A1140">
        <v>29</v>
      </c>
      <c r="B1140" s="1" t="s">
        <v>1186</v>
      </c>
      <c r="C1140" s="1">
        <v>-27.2077631578947</v>
      </c>
      <c r="D1140" s="1">
        <v>67.7203649809599</v>
      </c>
      <c r="E1140" s="1">
        <v>0.157894736842105</v>
      </c>
      <c r="F1140" s="1">
        <v>336.304736842105</v>
      </c>
      <c r="G1140" s="1">
        <v>54.738355562325602</v>
      </c>
      <c r="H1140" s="1">
        <v>400</v>
      </c>
      <c r="I1140" s="1">
        <v>50</v>
      </c>
      <c r="J1140" s="1" t="s">
        <v>10</v>
      </c>
      <c r="K1140" s="1">
        <f t="shared" si="42"/>
        <v>3</v>
      </c>
      <c r="L1140">
        <f t="shared" si="43"/>
        <v>1</v>
      </c>
    </row>
    <row r="1141" spans="1:12" x14ac:dyDescent="0.2">
      <c r="A1141">
        <v>29</v>
      </c>
      <c r="B1141" s="1" t="s">
        <v>1214</v>
      </c>
      <c r="C1141" s="1">
        <v>-106.797875</v>
      </c>
      <c r="D1141" s="1">
        <v>57.436497362168303</v>
      </c>
      <c r="E1141" s="1">
        <v>3.7499999999999999E-2</v>
      </c>
      <c r="F1141" s="1">
        <v>207.20862500000001</v>
      </c>
      <c r="G1141" s="1">
        <v>92.688074687951996</v>
      </c>
      <c r="H1141" s="1">
        <v>400</v>
      </c>
      <c r="I1141" s="1">
        <v>50</v>
      </c>
      <c r="J1141" s="1" t="s">
        <v>12</v>
      </c>
      <c r="K1141" s="1">
        <f t="shared" si="42"/>
        <v>3</v>
      </c>
      <c r="L1141">
        <f t="shared" si="43"/>
        <v>1</v>
      </c>
    </row>
    <row r="1142" spans="1:12" x14ac:dyDescent="0.2">
      <c r="A1142">
        <v>29</v>
      </c>
      <c r="B1142" s="1" t="s">
        <v>1204</v>
      </c>
      <c r="C1142" s="1">
        <v>-104.169749999999</v>
      </c>
      <c r="D1142" s="1">
        <v>48.093194320376497</v>
      </c>
      <c r="E1142" s="1">
        <v>2.5000000000000001E-2</v>
      </c>
      <c r="F1142" s="1">
        <v>202.84437500000001</v>
      </c>
      <c r="G1142" s="1">
        <v>78.770860202928901</v>
      </c>
      <c r="H1142" s="1">
        <v>400</v>
      </c>
      <c r="I1142" s="1">
        <v>50</v>
      </c>
      <c r="J1142" s="1" t="s">
        <v>14</v>
      </c>
      <c r="K1142" s="1">
        <f t="shared" si="42"/>
        <v>3</v>
      </c>
      <c r="L1142">
        <f t="shared" si="43"/>
        <v>1</v>
      </c>
    </row>
    <row r="1143" spans="1:12" x14ac:dyDescent="0.2">
      <c r="A1143">
        <v>29</v>
      </c>
      <c r="B1143" s="1" t="s">
        <v>1218</v>
      </c>
      <c r="C1143" s="1">
        <v>-111.57</v>
      </c>
      <c r="D1143" s="1">
        <v>104.366786632044</v>
      </c>
      <c r="E1143" s="1">
        <v>3.7974683544303799E-2</v>
      </c>
      <c r="F1143" s="1">
        <v>430.404683544303</v>
      </c>
      <c r="G1143" s="1">
        <v>80.091758593004499</v>
      </c>
      <c r="H1143" s="1">
        <v>500</v>
      </c>
      <c r="I1143" s="1">
        <v>100</v>
      </c>
      <c r="J1143" s="1" t="s">
        <v>8</v>
      </c>
      <c r="K1143" s="1">
        <f t="shared" si="42"/>
        <v>2.3219280948873622</v>
      </c>
      <c r="L1143">
        <f t="shared" si="43"/>
        <v>0</v>
      </c>
    </row>
    <row r="1144" spans="1:12" x14ac:dyDescent="0.2">
      <c r="A1144">
        <v>29</v>
      </c>
      <c r="B1144" s="1" t="s">
        <v>1194</v>
      </c>
      <c r="C1144" s="1">
        <v>-44.471499999999899</v>
      </c>
      <c r="D1144" s="1">
        <v>75.027151820190994</v>
      </c>
      <c r="E1144" s="1">
        <v>0.28749999999999998</v>
      </c>
      <c r="F1144" s="1">
        <v>416.27012499999898</v>
      </c>
      <c r="G1144" s="1">
        <v>76.130827124985103</v>
      </c>
      <c r="H1144" s="1">
        <v>500</v>
      </c>
      <c r="I1144" s="1">
        <v>100</v>
      </c>
      <c r="J1144" s="1" t="s">
        <v>10</v>
      </c>
      <c r="K1144" s="1">
        <f t="shared" si="42"/>
        <v>2.3219280948873622</v>
      </c>
      <c r="L1144">
        <f t="shared" si="43"/>
        <v>1</v>
      </c>
    </row>
    <row r="1145" spans="1:12" x14ac:dyDescent="0.2">
      <c r="A1145">
        <v>29</v>
      </c>
      <c r="B1145" s="1" t="s">
        <v>1210</v>
      </c>
      <c r="C1145" s="1">
        <v>-99.126582278480996</v>
      </c>
      <c r="D1145" s="1">
        <v>121.139674023403</v>
      </c>
      <c r="E1145" s="1">
        <v>6.3291139240506306E-2</v>
      </c>
      <c r="F1145" s="1">
        <v>310.70037974683498</v>
      </c>
      <c r="G1145" s="1">
        <v>144.167121011929</v>
      </c>
      <c r="H1145" s="1">
        <v>500</v>
      </c>
      <c r="I1145" s="1">
        <v>100</v>
      </c>
      <c r="J1145" s="1" t="s">
        <v>12</v>
      </c>
      <c r="K1145" s="1">
        <f t="shared" si="42"/>
        <v>2.3219280948873622</v>
      </c>
      <c r="L1145">
        <f t="shared" si="43"/>
        <v>0</v>
      </c>
    </row>
    <row r="1146" spans="1:12" x14ac:dyDescent="0.2">
      <c r="A1146">
        <v>29</v>
      </c>
      <c r="B1146" s="1" t="s">
        <v>1195</v>
      </c>
      <c r="C1146" s="1">
        <v>-85.98</v>
      </c>
      <c r="D1146" s="1">
        <v>102.643200359302</v>
      </c>
      <c r="E1146" s="1">
        <v>0.1125</v>
      </c>
      <c r="F1146" s="1">
        <v>291.89649999999898</v>
      </c>
      <c r="G1146" s="1">
        <v>159.09810786979801</v>
      </c>
      <c r="H1146" s="1">
        <v>500</v>
      </c>
      <c r="I1146" s="1">
        <v>100</v>
      </c>
      <c r="J1146" s="1" t="s">
        <v>14</v>
      </c>
      <c r="K1146" s="1">
        <f t="shared" si="42"/>
        <v>2.3219280948873622</v>
      </c>
      <c r="L1146">
        <f t="shared" si="43"/>
        <v>0</v>
      </c>
    </row>
    <row r="1147" spans="1:12" x14ac:dyDescent="0.2">
      <c r="A1147">
        <v>29</v>
      </c>
      <c r="B1147" s="1" t="s">
        <v>1217</v>
      </c>
      <c r="C1147" s="1">
        <v>-150.48650000000001</v>
      </c>
      <c r="D1147" s="1">
        <v>74.192690241357298</v>
      </c>
      <c r="E1147" s="1">
        <v>3.7499999999999999E-2</v>
      </c>
      <c r="F1147" s="1">
        <v>380.73037499999901</v>
      </c>
      <c r="G1147" s="1">
        <v>114.835200868938</v>
      </c>
      <c r="H1147" s="1">
        <v>500</v>
      </c>
      <c r="I1147" s="1">
        <v>50</v>
      </c>
      <c r="J1147" s="1" t="s">
        <v>8</v>
      </c>
      <c r="K1147" s="1">
        <f t="shared" si="42"/>
        <v>3.3219280948873626</v>
      </c>
      <c r="L1147">
        <f t="shared" si="43"/>
        <v>1</v>
      </c>
    </row>
    <row r="1148" spans="1:12" x14ac:dyDescent="0.2">
      <c r="A1148">
        <v>29</v>
      </c>
      <c r="B1148" s="1" t="s">
        <v>1191</v>
      </c>
      <c r="C1148" s="1">
        <v>-39.4160526315789</v>
      </c>
      <c r="D1148" s="1">
        <v>85.529220000488493</v>
      </c>
      <c r="E1148" s="1">
        <v>0.13157894736842099</v>
      </c>
      <c r="F1148" s="1">
        <v>396.34</v>
      </c>
      <c r="G1148" s="1">
        <v>84.185185610746203</v>
      </c>
      <c r="H1148" s="1">
        <v>500</v>
      </c>
      <c r="I1148" s="1">
        <v>50</v>
      </c>
      <c r="J1148" s="1" t="s">
        <v>10</v>
      </c>
      <c r="K1148" s="1">
        <f t="shared" si="42"/>
        <v>3.3219280948873626</v>
      </c>
      <c r="L1148">
        <f t="shared" si="43"/>
        <v>1</v>
      </c>
    </row>
    <row r="1149" spans="1:12" x14ac:dyDescent="0.2">
      <c r="A1149">
        <v>29</v>
      </c>
      <c r="B1149" s="1" t="s">
        <v>1206</v>
      </c>
      <c r="C1149" s="1">
        <v>-130.27349999999899</v>
      </c>
      <c r="D1149" s="1">
        <v>107.30829073398699</v>
      </c>
      <c r="E1149" s="1">
        <v>1.2500000000000001E-2</v>
      </c>
      <c r="F1149" s="1">
        <v>300.65687500000001</v>
      </c>
      <c r="G1149" s="1">
        <v>149.73429262859</v>
      </c>
      <c r="H1149" s="1">
        <v>500</v>
      </c>
      <c r="I1149" s="1">
        <v>50</v>
      </c>
      <c r="J1149" s="1" t="s">
        <v>12</v>
      </c>
      <c r="K1149" s="1">
        <f t="shared" si="42"/>
        <v>3.3219280948873626</v>
      </c>
      <c r="L1149">
        <f t="shared" si="43"/>
        <v>0</v>
      </c>
    </row>
    <row r="1150" spans="1:12" x14ac:dyDescent="0.2">
      <c r="A1150">
        <v>29</v>
      </c>
      <c r="B1150" s="1" t="s">
        <v>1199</v>
      </c>
      <c r="C1150" s="1">
        <v>-122.69775</v>
      </c>
      <c r="D1150" s="1">
        <v>77.202861556016799</v>
      </c>
      <c r="E1150" s="1">
        <v>0.05</v>
      </c>
      <c r="F1150" s="1">
        <v>250.42012500000001</v>
      </c>
      <c r="G1150" s="1">
        <v>130.78307362282899</v>
      </c>
      <c r="H1150" s="1">
        <v>500</v>
      </c>
      <c r="I1150" s="1">
        <v>50</v>
      </c>
      <c r="J1150" s="1" t="s">
        <v>14</v>
      </c>
      <c r="K1150" s="1">
        <f t="shared" si="42"/>
        <v>3.3219280948873626</v>
      </c>
      <c r="L1150">
        <f t="shared" si="43"/>
        <v>1</v>
      </c>
    </row>
    <row r="1151" spans="1:12" x14ac:dyDescent="0.2">
      <c r="A1151">
        <v>29</v>
      </c>
      <c r="B1151" s="1" t="s">
        <v>1220</v>
      </c>
      <c r="C1151" s="1">
        <v>-85.394556962025305</v>
      </c>
      <c r="D1151" s="1">
        <v>154.783996979682</v>
      </c>
      <c r="E1151" s="1">
        <v>3.7974683544303799E-2</v>
      </c>
      <c r="F1151" s="1">
        <v>519.82835443037902</v>
      </c>
      <c r="G1151" s="1">
        <v>76.3612534365827</v>
      </c>
      <c r="H1151" s="1">
        <v>600</v>
      </c>
      <c r="I1151" s="1">
        <v>100</v>
      </c>
      <c r="J1151" s="1" t="s">
        <v>8</v>
      </c>
      <c r="K1151" s="1">
        <f t="shared" si="42"/>
        <v>2.5849625007211561</v>
      </c>
      <c r="L1151">
        <f t="shared" si="43"/>
        <v>0</v>
      </c>
    </row>
    <row r="1152" spans="1:12" x14ac:dyDescent="0.2">
      <c r="A1152">
        <v>29</v>
      </c>
      <c r="B1152" s="1" t="s">
        <v>1185</v>
      </c>
      <c r="C1152" s="1">
        <v>-77.142567567567497</v>
      </c>
      <c r="D1152" s="1">
        <v>130.69311130816101</v>
      </c>
      <c r="E1152" s="1">
        <v>0.135135135135135</v>
      </c>
      <c r="F1152" s="1">
        <v>531.88567567567497</v>
      </c>
      <c r="G1152" s="1">
        <v>95.277736474932595</v>
      </c>
      <c r="H1152" s="1">
        <v>600</v>
      </c>
      <c r="I1152" s="1">
        <v>100</v>
      </c>
      <c r="J1152" s="1" t="s">
        <v>10</v>
      </c>
      <c r="K1152" s="1">
        <f t="shared" ref="K1152:K1215" si="44">LOG(H1152/I1152,2)</f>
        <v>2.5849625007211561</v>
      </c>
      <c r="L1152">
        <f t="shared" si="43"/>
        <v>0</v>
      </c>
    </row>
    <row r="1153" spans="1:12" x14ac:dyDescent="0.2">
      <c r="A1153">
        <v>29</v>
      </c>
      <c r="B1153" s="1" t="s">
        <v>1211</v>
      </c>
      <c r="C1153" s="1">
        <v>-57.008374999999901</v>
      </c>
      <c r="D1153" s="1">
        <v>160.64088883627699</v>
      </c>
      <c r="E1153" s="1">
        <v>3.7499999999999999E-2</v>
      </c>
      <c r="F1153" s="1">
        <v>343.95912499999901</v>
      </c>
      <c r="G1153" s="1">
        <v>181.92608012729801</v>
      </c>
      <c r="H1153" s="1">
        <v>600</v>
      </c>
      <c r="I1153" s="1">
        <v>100</v>
      </c>
      <c r="J1153" s="1" t="s">
        <v>12</v>
      </c>
      <c r="K1153" s="1">
        <f t="shared" si="44"/>
        <v>2.5849625007211561</v>
      </c>
      <c r="L1153">
        <f t="shared" si="43"/>
        <v>0</v>
      </c>
    </row>
    <row r="1154" spans="1:12" x14ac:dyDescent="0.2">
      <c r="A1154">
        <v>29</v>
      </c>
      <c r="B1154" s="1" t="s">
        <v>1202</v>
      </c>
      <c r="C1154" s="1">
        <v>-150.04692307692301</v>
      </c>
      <c r="D1154" s="1">
        <v>111.84868314513901</v>
      </c>
      <c r="E1154" s="1">
        <v>0</v>
      </c>
      <c r="F1154" s="1">
        <v>365.66076923076901</v>
      </c>
      <c r="G1154" s="1">
        <v>151.50255113168299</v>
      </c>
      <c r="H1154" s="1">
        <v>600</v>
      </c>
      <c r="I1154" s="1">
        <v>100</v>
      </c>
      <c r="J1154" s="1" t="s">
        <v>14</v>
      </c>
      <c r="K1154" s="1">
        <f t="shared" si="44"/>
        <v>2.5849625007211561</v>
      </c>
      <c r="L1154">
        <f t="shared" ref="L1154:L1217" si="45">IF(D1154&lt;H1154*0.176,1,0)</f>
        <v>0</v>
      </c>
    </row>
    <row r="1155" spans="1:12" x14ac:dyDescent="0.2">
      <c r="A1155">
        <v>29</v>
      </c>
      <c r="B1155" s="1" t="s">
        <v>1221</v>
      </c>
      <c r="C1155" s="1">
        <v>-147.93525</v>
      </c>
      <c r="D1155" s="1">
        <v>73.584344818972795</v>
      </c>
      <c r="E1155" s="1">
        <v>2.5000000000000001E-2</v>
      </c>
      <c r="F1155" s="1">
        <v>487.60825</v>
      </c>
      <c r="G1155" s="1">
        <v>72.404376072427397</v>
      </c>
      <c r="H1155" s="1">
        <v>600</v>
      </c>
      <c r="I1155" s="1">
        <v>50</v>
      </c>
      <c r="J1155" s="1" t="s">
        <v>8</v>
      </c>
      <c r="K1155" s="1">
        <f t="shared" si="44"/>
        <v>3.5849625007211565</v>
      </c>
      <c r="L1155">
        <f t="shared" si="45"/>
        <v>1</v>
      </c>
    </row>
    <row r="1156" spans="1:12" x14ac:dyDescent="0.2">
      <c r="A1156">
        <v>29</v>
      </c>
      <c r="B1156" s="1" t="s">
        <v>1193</v>
      </c>
      <c r="C1156" s="1">
        <v>-107.104050632911</v>
      </c>
      <c r="D1156" s="1">
        <v>113.81220648778201</v>
      </c>
      <c r="E1156" s="1">
        <v>8.8607594936708806E-2</v>
      </c>
      <c r="F1156" s="1">
        <v>515.47708860759496</v>
      </c>
      <c r="G1156" s="1">
        <v>90.479050084436693</v>
      </c>
      <c r="H1156" s="1">
        <v>600</v>
      </c>
      <c r="I1156" s="1">
        <v>50</v>
      </c>
      <c r="J1156" s="1" t="s">
        <v>10</v>
      </c>
      <c r="K1156" s="1">
        <f t="shared" si="44"/>
        <v>3.5849625007211565</v>
      </c>
      <c r="L1156">
        <f t="shared" si="45"/>
        <v>0</v>
      </c>
    </row>
    <row r="1157" spans="1:12" x14ac:dyDescent="0.2">
      <c r="A1157">
        <v>29</v>
      </c>
      <c r="B1157" s="1" t="s">
        <v>1207</v>
      </c>
      <c r="C1157" s="1">
        <v>-125.186375</v>
      </c>
      <c r="D1157" s="1">
        <v>84.714620317920094</v>
      </c>
      <c r="E1157" s="1">
        <v>0.05</v>
      </c>
      <c r="F1157" s="1">
        <v>433.10225000000003</v>
      </c>
      <c r="G1157" s="1">
        <v>115.32259732999999</v>
      </c>
      <c r="H1157" s="1">
        <v>600</v>
      </c>
      <c r="I1157" s="1">
        <v>50</v>
      </c>
      <c r="J1157" s="1" t="s">
        <v>12</v>
      </c>
      <c r="K1157" s="1">
        <f t="shared" si="44"/>
        <v>3.5849625007211565</v>
      </c>
      <c r="L1157">
        <f t="shared" si="45"/>
        <v>1</v>
      </c>
    </row>
    <row r="1158" spans="1:12" x14ac:dyDescent="0.2">
      <c r="A1158">
        <v>29</v>
      </c>
      <c r="B1158" s="1" t="s">
        <v>1198</v>
      </c>
      <c r="C1158" s="1">
        <v>-101.86024999999999</v>
      </c>
      <c r="D1158" s="1">
        <v>91.573250187691201</v>
      </c>
      <c r="E1158" s="1">
        <v>0.1125</v>
      </c>
      <c r="F1158" s="1">
        <v>226.73012499999999</v>
      </c>
      <c r="G1158" s="1">
        <v>135.17965829308099</v>
      </c>
      <c r="H1158" s="1">
        <v>600</v>
      </c>
      <c r="I1158" s="1">
        <v>50</v>
      </c>
      <c r="J1158" s="1" t="s">
        <v>14</v>
      </c>
      <c r="K1158" s="1">
        <f t="shared" si="44"/>
        <v>3.5849625007211565</v>
      </c>
      <c r="L1158">
        <f t="shared" si="45"/>
        <v>1</v>
      </c>
    </row>
    <row r="1159" spans="1:12" x14ac:dyDescent="0.2">
      <c r="A1159">
        <v>30</v>
      </c>
      <c r="B1159" s="14" t="s">
        <v>1236</v>
      </c>
      <c r="C1159" s="1">
        <v>-2.7513749999999999</v>
      </c>
      <c r="D1159" s="1">
        <v>45.649876772663603</v>
      </c>
      <c r="E1159" s="1">
        <v>0.38750000000000001</v>
      </c>
      <c r="F1159" s="1">
        <v>173.967874999999</v>
      </c>
      <c r="G1159" s="1">
        <v>32.667664428825802</v>
      </c>
      <c r="H1159" s="1">
        <v>200</v>
      </c>
      <c r="I1159" s="1">
        <v>100</v>
      </c>
      <c r="J1159" s="1" t="s">
        <v>8</v>
      </c>
      <c r="K1159" s="1">
        <f t="shared" si="44"/>
        <v>1</v>
      </c>
      <c r="L1159">
        <f t="shared" si="45"/>
        <v>0</v>
      </c>
    </row>
    <row r="1160" spans="1:12" x14ac:dyDescent="0.2">
      <c r="A1160">
        <v>30</v>
      </c>
      <c r="B1160" s="1" t="s">
        <v>1245</v>
      </c>
      <c r="C1160" s="1">
        <v>-21.568974358974302</v>
      </c>
      <c r="D1160" s="1">
        <v>40.339307088545198</v>
      </c>
      <c r="E1160" s="1">
        <v>0.21794871794871701</v>
      </c>
      <c r="F1160" s="1">
        <v>187.98230769230699</v>
      </c>
      <c r="G1160" s="1">
        <v>21.814560588031899</v>
      </c>
      <c r="H1160" s="1">
        <v>200</v>
      </c>
      <c r="I1160" s="1">
        <v>100</v>
      </c>
      <c r="J1160" s="1" t="s">
        <v>10</v>
      </c>
      <c r="K1160" s="1">
        <f t="shared" si="44"/>
        <v>1</v>
      </c>
      <c r="L1160">
        <f t="shared" si="45"/>
        <v>0</v>
      </c>
    </row>
    <row r="1161" spans="1:12" x14ac:dyDescent="0.2">
      <c r="A1161">
        <v>30</v>
      </c>
      <c r="B1161" s="1" t="s">
        <v>1256</v>
      </c>
      <c r="C1161" s="1">
        <v>-7.6423749999999897</v>
      </c>
      <c r="D1161" s="1">
        <v>42.344507738423097</v>
      </c>
      <c r="E1161" s="1">
        <v>0.36249999999999999</v>
      </c>
      <c r="F1161" s="1">
        <v>131.73899999999901</v>
      </c>
      <c r="G1161" s="1">
        <v>51.052839578225203</v>
      </c>
      <c r="H1161" s="1">
        <v>200</v>
      </c>
      <c r="I1161" s="1">
        <v>100</v>
      </c>
      <c r="J1161" s="1" t="s">
        <v>12</v>
      </c>
      <c r="K1161" s="1">
        <f t="shared" si="44"/>
        <v>1</v>
      </c>
      <c r="L1161">
        <f t="shared" si="45"/>
        <v>0</v>
      </c>
    </row>
    <row r="1162" spans="1:12" x14ac:dyDescent="0.2">
      <c r="A1162">
        <v>30</v>
      </c>
      <c r="B1162" s="1" t="s">
        <v>1233</v>
      </c>
      <c r="C1162" s="1">
        <v>47.166125000000001</v>
      </c>
      <c r="D1162" s="1">
        <v>32.904719551066997</v>
      </c>
      <c r="E1162" s="1">
        <v>0.88749999999999996</v>
      </c>
      <c r="F1162" s="1">
        <v>95.209374999999994</v>
      </c>
      <c r="G1162" s="1">
        <v>29.5148237053751</v>
      </c>
      <c r="H1162" s="1">
        <v>200</v>
      </c>
      <c r="I1162" s="1">
        <v>100</v>
      </c>
      <c r="J1162" s="1" t="s">
        <v>14</v>
      </c>
      <c r="K1162" s="1">
        <f t="shared" si="44"/>
        <v>1</v>
      </c>
      <c r="L1162">
        <f t="shared" si="45"/>
        <v>1</v>
      </c>
    </row>
    <row r="1163" spans="1:12" x14ac:dyDescent="0.2">
      <c r="A1163">
        <v>30</v>
      </c>
      <c r="B1163" s="1" t="s">
        <v>1237</v>
      </c>
      <c r="C1163" s="1">
        <v>-5.851375</v>
      </c>
      <c r="D1163" s="1">
        <v>54.054461257692402</v>
      </c>
      <c r="E1163" s="1">
        <v>0.33750000000000002</v>
      </c>
      <c r="F1163" s="1">
        <v>174.34875</v>
      </c>
      <c r="G1163" s="1">
        <v>35.391994199783298</v>
      </c>
      <c r="H1163" s="1">
        <v>200</v>
      </c>
      <c r="I1163" s="1">
        <v>50</v>
      </c>
      <c r="J1163" s="1" t="s">
        <v>8</v>
      </c>
      <c r="K1163" s="1">
        <f t="shared" si="44"/>
        <v>2</v>
      </c>
      <c r="L1163">
        <f t="shared" si="45"/>
        <v>0</v>
      </c>
    </row>
    <row r="1164" spans="1:12" x14ac:dyDescent="0.2">
      <c r="A1164">
        <v>30</v>
      </c>
      <c r="B1164" s="1" t="s">
        <v>1250</v>
      </c>
      <c r="C1164" s="1">
        <v>-5.2137974683544304</v>
      </c>
      <c r="D1164" s="1">
        <v>58.311327672642797</v>
      </c>
      <c r="E1164" s="1">
        <v>0.215189873417721</v>
      </c>
      <c r="F1164" s="1">
        <v>165.08240506329099</v>
      </c>
      <c r="G1164" s="1">
        <v>39.8374589708435</v>
      </c>
      <c r="H1164" s="1">
        <v>200</v>
      </c>
      <c r="I1164" s="1">
        <v>50</v>
      </c>
      <c r="J1164" s="1" t="s">
        <v>10</v>
      </c>
      <c r="K1164" s="1">
        <f t="shared" si="44"/>
        <v>2</v>
      </c>
      <c r="L1164">
        <f t="shared" si="45"/>
        <v>0</v>
      </c>
    </row>
    <row r="1165" spans="1:12" x14ac:dyDescent="0.2">
      <c r="A1165">
        <v>30</v>
      </c>
      <c r="B1165" s="1" t="s">
        <v>1263</v>
      </c>
      <c r="C1165" s="1">
        <v>-26.827124999999999</v>
      </c>
      <c r="D1165" s="1">
        <v>46.806205549952097</v>
      </c>
      <c r="E1165" s="1">
        <v>0.26250000000000001</v>
      </c>
      <c r="F1165" s="1">
        <v>139.19149999999999</v>
      </c>
      <c r="G1165" s="1">
        <v>60.704346881010103</v>
      </c>
      <c r="H1165" s="1">
        <v>200</v>
      </c>
      <c r="I1165" s="1">
        <v>50</v>
      </c>
      <c r="J1165" s="1" t="s">
        <v>12</v>
      </c>
      <c r="K1165" s="1">
        <f t="shared" si="44"/>
        <v>2</v>
      </c>
      <c r="L1165">
        <f t="shared" si="45"/>
        <v>0</v>
      </c>
    </row>
    <row r="1166" spans="1:12" x14ac:dyDescent="0.2">
      <c r="A1166">
        <v>30</v>
      </c>
      <c r="B1166" s="1" t="s">
        <v>1227</v>
      </c>
      <c r="C1166" s="1">
        <v>-6.0689610389610298</v>
      </c>
      <c r="D1166" s="1">
        <v>57.610203902830897</v>
      </c>
      <c r="E1166" s="1">
        <v>0.207792207792207</v>
      </c>
      <c r="F1166" s="1">
        <v>141.12649350649301</v>
      </c>
      <c r="G1166" s="1">
        <v>51.9009244910837</v>
      </c>
      <c r="H1166" s="1">
        <v>200</v>
      </c>
      <c r="I1166" s="1">
        <v>50</v>
      </c>
      <c r="J1166" s="1" t="s">
        <v>14</v>
      </c>
      <c r="K1166" s="1">
        <f t="shared" si="44"/>
        <v>2</v>
      </c>
      <c r="L1166">
        <f t="shared" si="45"/>
        <v>0</v>
      </c>
    </row>
    <row r="1167" spans="1:12" x14ac:dyDescent="0.2">
      <c r="A1167">
        <v>30</v>
      </c>
      <c r="B1167" s="1" t="s">
        <v>1241</v>
      </c>
      <c r="C1167" s="1">
        <v>-23.444499999999898</v>
      </c>
      <c r="D1167" s="1">
        <v>62.271943078323801</v>
      </c>
      <c r="E1167" s="1">
        <v>0.35</v>
      </c>
      <c r="F1167" s="1">
        <v>276.04612499999899</v>
      </c>
      <c r="G1167" s="1">
        <v>33.226151277786798</v>
      </c>
      <c r="H1167" s="1">
        <v>300</v>
      </c>
      <c r="I1167" s="1">
        <v>100</v>
      </c>
      <c r="J1167" s="1" t="s">
        <v>8</v>
      </c>
      <c r="K1167" s="1">
        <f t="shared" si="44"/>
        <v>1.5849625007211563</v>
      </c>
      <c r="L1167">
        <f t="shared" si="45"/>
        <v>0</v>
      </c>
    </row>
    <row r="1168" spans="1:12" x14ac:dyDescent="0.2">
      <c r="A1168">
        <v>30</v>
      </c>
      <c r="B1168" s="1" t="s">
        <v>1246</v>
      </c>
      <c r="C1168" s="1">
        <v>-37.184125000000002</v>
      </c>
      <c r="D1168" s="1">
        <v>58.978761340285601</v>
      </c>
      <c r="E1168" s="1">
        <v>0.26250000000000001</v>
      </c>
      <c r="F1168" s="1">
        <v>272.837875</v>
      </c>
      <c r="G1168" s="1">
        <v>35.2966122557728</v>
      </c>
      <c r="H1168" s="1">
        <v>300</v>
      </c>
      <c r="I1168" s="1">
        <v>100</v>
      </c>
      <c r="J1168" s="1" t="s">
        <v>10</v>
      </c>
      <c r="K1168" s="1">
        <f t="shared" si="44"/>
        <v>1.5849625007211563</v>
      </c>
      <c r="L1168">
        <f t="shared" si="45"/>
        <v>0</v>
      </c>
    </row>
    <row r="1169" spans="1:12" x14ac:dyDescent="0.2">
      <c r="A1169">
        <v>30</v>
      </c>
      <c r="B1169" s="1" t="s">
        <v>1258</v>
      </c>
      <c r="C1169" s="1">
        <v>-1.3559999999999901</v>
      </c>
      <c r="D1169" s="1">
        <v>27.507512864670201</v>
      </c>
      <c r="E1169" s="1">
        <v>0.47499999999999998</v>
      </c>
      <c r="F1169" s="1">
        <v>100.009249999999</v>
      </c>
      <c r="G1169" s="1">
        <v>25.682381157858</v>
      </c>
      <c r="H1169" s="1">
        <v>300</v>
      </c>
      <c r="I1169" s="1">
        <v>100</v>
      </c>
      <c r="J1169" s="1" t="s">
        <v>12</v>
      </c>
      <c r="K1169" s="1">
        <f t="shared" si="44"/>
        <v>1.5849625007211563</v>
      </c>
      <c r="L1169">
        <f t="shared" si="45"/>
        <v>1</v>
      </c>
    </row>
    <row r="1170" spans="1:12" x14ac:dyDescent="0.2">
      <c r="A1170">
        <v>30</v>
      </c>
      <c r="B1170" s="1" t="s">
        <v>1232</v>
      </c>
      <c r="C1170" s="1">
        <v>4.7573749999999997</v>
      </c>
      <c r="D1170" s="1">
        <v>42.444613578867397</v>
      </c>
      <c r="E1170" s="1">
        <v>0.6</v>
      </c>
      <c r="F1170" s="1">
        <v>141.62575000000001</v>
      </c>
      <c r="G1170" s="1">
        <v>55.599829940724597</v>
      </c>
      <c r="H1170" s="1">
        <v>300</v>
      </c>
      <c r="I1170" s="1">
        <v>100</v>
      </c>
      <c r="J1170" s="1" t="s">
        <v>14</v>
      </c>
      <c r="K1170" s="1">
        <f t="shared" si="44"/>
        <v>1.5849625007211563</v>
      </c>
      <c r="L1170">
        <f t="shared" si="45"/>
        <v>1</v>
      </c>
    </row>
    <row r="1171" spans="1:12" x14ac:dyDescent="0.2">
      <c r="A1171">
        <v>30</v>
      </c>
      <c r="B1171" s="1" t="s">
        <v>1240</v>
      </c>
      <c r="C1171" s="1">
        <v>-53.935250000000003</v>
      </c>
      <c r="D1171" s="1">
        <v>57.756661238661401</v>
      </c>
      <c r="E1171" s="1">
        <v>0.2</v>
      </c>
      <c r="F1171" s="1">
        <v>275.38312500000001</v>
      </c>
      <c r="G1171" s="1">
        <v>32.835631926070398</v>
      </c>
      <c r="H1171" s="1">
        <v>300</v>
      </c>
      <c r="I1171" s="1">
        <v>50</v>
      </c>
      <c r="J1171" s="1" t="s">
        <v>8</v>
      </c>
      <c r="K1171" s="1">
        <f t="shared" si="44"/>
        <v>2.5849625007211561</v>
      </c>
      <c r="L1171">
        <f t="shared" si="45"/>
        <v>0</v>
      </c>
    </row>
    <row r="1172" spans="1:12" x14ac:dyDescent="0.2">
      <c r="A1172">
        <v>30</v>
      </c>
      <c r="B1172" s="1" t="s">
        <v>1252</v>
      </c>
      <c r="C1172" s="1">
        <v>-12.087875</v>
      </c>
      <c r="D1172" s="1">
        <v>58.665334966523197</v>
      </c>
      <c r="E1172" s="1">
        <v>0.33750000000000002</v>
      </c>
      <c r="F1172" s="1">
        <v>227.0205</v>
      </c>
      <c r="G1172" s="1">
        <v>50.743174193678499</v>
      </c>
      <c r="H1172" s="1">
        <v>300</v>
      </c>
      <c r="I1172" s="1">
        <v>50</v>
      </c>
      <c r="J1172" s="1" t="s">
        <v>10</v>
      </c>
      <c r="K1172" s="1">
        <f t="shared" si="44"/>
        <v>2.5849625007211561</v>
      </c>
      <c r="L1172">
        <f t="shared" si="45"/>
        <v>0</v>
      </c>
    </row>
    <row r="1173" spans="1:12" x14ac:dyDescent="0.2">
      <c r="A1173">
        <v>30</v>
      </c>
      <c r="B1173" s="1" t="s">
        <v>1261</v>
      </c>
      <c r="C1173" s="1">
        <v>-36.171125000000004</v>
      </c>
      <c r="D1173" s="1">
        <v>49.986825714225702</v>
      </c>
      <c r="E1173" s="1">
        <v>0.2</v>
      </c>
      <c r="F1173" s="1">
        <v>136.49549999999999</v>
      </c>
      <c r="G1173" s="1">
        <v>74.645076225763205</v>
      </c>
      <c r="H1173" s="1">
        <v>300</v>
      </c>
      <c r="I1173" s="1">
        <v>50</v>
      </c>
      <c r="J1173" s="1" t="s">
        <v>12</v>
      </c>
      <c r="K1173" s="1">
        <f t="shared" si="44"/>
        <v>2.5849625007211561</v>
      </c>
      <c r="L1173">
        <f t="shared" si="45"/>
        <v>1</v>
      </c>
    </row>
    <row r="1174" spans="1:12" x14ac:dyDescent="0.2">
      <c r="A1174">
        <v>30</v>
      </c>
      <c r="B1174" s="1" t="s">
        <v>1226</v>
      </c>
      <c r="C1174" s="1">
        <v>22.299240506329099</v>
      </c>
      <c r="D1174" s="1">
        <v>24.2134345893564</v>
      </c>
      <c r="E1174" s="1">
        <v>0.70886075949367</v>
      </c>
      <c r="F1174" s="1">
        <v>137.60101265822701</v>
      </c>
      <c r="G1174" s="1">
        <v>18.600737061409301</v>
      </c>
      <c r="H1174" s="1">
        <v>300</v>
      </c>
      <c r="I1174" s="1">
        <v>50</v>
      </c>
      <c r="J1174" s="1" t="s">
        <v>14</v>
      </c>
      <c r="K1174" s="1">
        <f t="shared" si="44"/>
        <v>2.5849625007211561</v>
      </c>
      <c r="L1174">
        <f t="shared" si="45"/>
        <v>1</v>
      </c>
    </row>
    <row r="1175" spans="1:12" x14ac:dyDescent="0.2">
      <c r="A1175">
        <v>30</v>
      </c>
      <c r="B1175" s="1" t="s">
        <v>1235</v>
      </c>
      <c r="C1175" s="1">
        <v>-58.889249999999898</v>
      </c>
      <c r="D1175" s="1">
        <v>69.7789852995692</v>
      </c>
      <c r="E1175" s="1">
        <v>0.28749999999999998</v>
      </c>
      <c r="F1175" s="1">
        <v>375.22025000000002</v>
      </c>
      <c r="G1175" s="1">
        <v>36.853124052615897</v>
      </c>
      <c r="H1175" s="1">
        <v>400</v>
      </c>
      <c r="I1175" s="1">
        <v>100</v>
      </c>
      <c r="J1175" s="1" t="s">
        <v>8</v>
      </c>
      <c r="K1175" s="1">
        <f t="shared" si="44"/>
        <v>2</v>
      </c>
      <c r="L1175">
        <f t="shared" si="45"/>
        <v>1</v>
      </c>
    </row>
    <row r="1176" spans="1:12" x14ac:dyDescent="0.2">
      <c r="A1176">
        <v>30</v>
      </c>
      <c r="B1176" s="1" t="s">
        <v>1251</v>
      </c>
      <c r="C1176" s="1">
        <v>-25.3831249999999</v>
      </c>
      <c r="D1176" s="1">
        <v>72.822243263884502</v>
      </c>
      <c r="E1176" s="1">
        <v>0.38750000000000001</v>
      </c>
      <c r="F1176" s="1">
        <v>321.68237499999901</v>
      </c>
      <c r="G1176" s="1">
        <v>63.522925984319798</v>
      </c>
      <c r="H1176" s="1">
        <v>400</v>
      </c>
      <c r="I1176" s="1">
        <v>100</v>
      </c>
      <c r="J1176" s="1" t="s">
        <v>10</v>
      </c>
      <c r="K1176" s="1">
        <f t="shared" si="44"/>
        <v>2</v>
      </c>
      <c r="L1176">
        <f t="shared" si="45"/>
        <v>0</v>
      </c>
    </row>
    <row r="1177" spans="1:12" x14ac:dyDescent="0.2">
      <c r="A1177">
        <v>30</v>
      </c>
      <c r="B1177" s="1" t="s">
        <v>1259</v>
      </c>
      <c r="C1177" s="1">
        <v>-3.7883749999999998</v>
      </c>
      <c r="D1177" s="1">
        <v>28.196494748627401</v>
      </c>
      <c r="E1177" s="1">
        <v>0.47499999999999998</v>
      </c>
      <c r="F1177" s="1">
        <v>103.431625</v>
      </c>
      <c r="G1177" s="1">
        <v>23.965367274660601</v>
      </c>
      <c r="H1177" s="1">
        <v>400</v>
      </c>
      <c r="I1177" s="1">
        <v>100</v>
      </c>
      <c r="J1177" s="1" t="s">
        <v>12</v>
      </c>
      <c r="K1177" s="1">
        <f t="shared" si="44"/>
        <v>2</v>
      </c>
      <c r="L1177">
        <f t="shared" si="45"/>
        <v>1</v>
      </c>
    </row>
    <row r="1178" spans="1:12" x14ac:dyDescent="0.2">
      <c r="A1178">
        <v>30</v>
      </c>
      <c r="B1178" s="1" t="s">
        <v>1228</v>
      </c>
      <c r="C1178" s="1">
        <v>10.955</v>
      </c>
      <c r="D1178" s="1">
        <v>36.576391600320498</v>
      </c>
      <c r="E1178" s="1">
        <v>0.6875</v>
      </c>
      <c r="F1178" s="1">
        <v>171.05275</v>
      </c>
      <c r="G1178" s="1">
        <v>43.289742057876701</v>
      </c>
      <c r="H1178" s="1">
        <v>400</v>
      </c>
      <c r="I1178" s="1">
        <v>100</v>
      </c>
      <c r="J1178" s="1" t="s">
        <v>14</v>
      </c>
      <c r="K1178" s="1">
        <f t="shared" si="44"/>
        <v>2</v>
      </c>
      <c r="L1178">
        <f t="shared" si="45"/>
        <v>1</v>
      </c>
    </row>
    <row r="1179" spans="1:12" x14ac:dyDescent="0.2">
      <c r="A1179">
        <v>30</v>
      </c>
      <c r="B1179" s="1" t="s">
        <v>1242</v>
      </c>
      <c r="C1179" s="1">
        <v>-68.198961038961002</v>
      </c>
      <c r="D1179" s="1">
        <v>79.124131715297693</v>
      </c>
      <c r="E1179" s="1">
        <v>9.0909090909090898E-2</v>
      </c>
      <c r="F1179" s="1">
        <v>339.59155844155799</v>
      </c>
      <c r="G1179" s="1">
        <v>62.967228336051903</v>
      </c>
      <c r="H1179" s="1">
        <v>400</v>
      </c>
      <c r="I1179" s="1">
        <v>50</v>
      </c>
      <c r="J1179" s="1" t="s">
        <v>8</v>
      </c>
      <c r="K1179" s="1">
        <f t="shared" si="44"/>
        <v>3</v>
      </c>
      <c r="L1179">
        <f t="shared" si="45"/>
        <v>0</v>
      </c>
    </row>
    <row r="1180" spans="1:12" x14ac:dyDescent="0.2">
      <c r="A1180">
        <v>30</v>
      </c>
      <c r="B1180" s="1" t="s">
        <v>1254</v>
      </c>
      <c r="C1180" s="1">
        <v>18.909374999999901</v>
      </c>
      <c r="D1180" s="1">
        <v>33.3627286183156</v>
      </c>
      <c r="E1180" s="1">
        <v>0.625</v>
      </c>
      <c r="F1180" s="1">
        <v>240.45499999999899</v>
      </c>
      <c r="G1180" s="1">
        <v>23.313412234162499</v>
      </c>
      <c r="H1180" s="1">
        <v>400</v>
      </c>
      <c r="I1180" s="1">
        <v>50</v>
      </c>
      <c r="J1180" s="1" t="s">
        <v>10</v>
      </c>
      <c r="K1180" s="1">
        <f t="shared" si="44"/>
        <v>3</v>
      </c>
      <c r="L1180">
        <f t="shared" si="45"/>
        <v>1</v>
      </c>
    </row>
    <row r="1181" spans="1:12" x14ac:dyDescent="0.2">
      <c r="A1181">
        <v>30</v>
      </c>
      <c r="B1181" s="1" t="s">
        <v>1260</v>
      </c>
      <c r="C1181" s="1">
        <v>-20.111249999999998</v>
      </c>
      <c r="D1181" s="1">
        <v>27.195857881991799</v>
      </c>
      <c r="E1181" s="1">
        <v>0.26250000000000001</v>
      </c>
      <c r="F1181" s="1">
        <v>91.187999999999903</v>
      </c>
      <c r="G1181" s="1">
        <v>14.410273973800701</v>
      </c>
      <c r="H1181" s="1">
        <v>400</v>
      </c>
      <c r="I1181" s="1">
        <v>50</v>
      </c>
      <c r="J1181" s="1" t="s">
        <v>12</v>
      </c>
      <c r="K1181" s="1">
        <f t="shared" si="44"/>
        <v>3</v>
      </c>
      <c r="L1181">
        <f t="shared" si="45"/>
        <v>1</v>
      </c>
    </row>
    <row r="1182" spans="1:12" x14ac:dyDescent="0.2">
      <c r="A1182">
        <v>30</v>
      </c>
      <c r="B1182" s="1" t="s">
        <v>1231</v>
      </c>
      <c r="C1182" s="1">
        <v>2.95050632911392</v>
      </c>
      <c r="D1182" s="1">
        <v>42.1049397835219</v>
      </c>
      <c r="E1182" s="1">
        <v>0.60759493670886</v>
      </c>
      <c r="F1182" s="1">
        <v>145.546329113924</v>
      </c>
      <c r="G1182" s="1">
        <v>44.300786008320102</v>
      </c>
      <c r="H1182" s="1">
        <v>400</v>
      </c>
      <c r="I1182" s="1">
        <v>50</v>
      </c>
      <c r="J1182" s="1" t="s">
        <v>14</v>
      </c>
      <c r="K1182" s="1">
        <f t="shared" si="44"/>
        <v>3</v>
      </c>
      <c r="L1182">
        <f t="shared" si="45"/>
        <v>1</v>
      </c>
    </row>
    <row r="1183" spans="1:12" x14ac:dyDescent="0.2">
      <c r="A1183">
        <v>30</v>
      </c>
      <c r="B1183" s="1" t="s">
        <v>1243</v>
      </c>
      <c r="C1183" s="1">
        <v>-79.98075</v>
      </c>
      <c r="D1183" s="1">
        <v>104.224208197699</v>
      </c>
      <c r="E1183" s="1">
        <v>0.1875</v>
      </c>
      <c r="F1183" s="1">
        <v>455.13399999999899</v>
      </c>
      <c r="G1183" s="1">
        <v>59.528071058955</v>
      </c>
      <c r="H1183" s="1">
        <v>500</v>
      </c>
      <c r="I1183" s="1">
        <v>100</v>
      </c>
      <c r="J1183" s="1" t="s">
        <v>8</v>
      </c>
      <c r="K1183" s="1">
        <f t="shared" si="44"/>
        <v>2.3219280948873622</v>
      </c>
      <c r="L1183">
        <f t="shared" si="45"/>
        <v>0</v>
      </c>
    </row>
    <row r="1184" spans="1:12" x14ac:dyDescent="0.2">
      <c r="A1184">
        <v>30</v>
      </c>
      <c r="B1184" s="1" t="s">
        <v>1247</v>
      </c>
      <c r="C1184" s="1">
        <v>-51.3101265822784</v>
      </c>
      <c r="D1184" s="1">
        <v>93.834110616416297</v>
      </c>
      <c r="E1184" s="1">
        <v>0.291139240506329</v>
      </c>
      <c r="F1184" s="1">
        <v>401.727088607594</v>
      </c>
      <c r="G1184" s="1">
        <v>77.441264016907994</v>
      </c>
      <c r="H1184" s="1">
        <v>500</v>
      </c>
      <c r="I1184" s="1">
        <v>100</v>
      </c>
      <c r="J1184" s="1" t="s">
        <v>10</v>
      </c>
      <c r="K1184" s="1">
        <f t="shared" si="44"/>
        <v>2.3219280948873622</v>
      </c>
      <c r="L1184">
        <f t="shared" si="45"/>
        <v>0</v>
      </c>
    </row>
    <row r="1185" spans="1:12" x14ac:dyDescent="0.2">
      <c r="A1185">
        <v>30</v>
      </c>
      <c r="B1185" s="1" t="s">
        <v>1262</v>
      </c>
      <c r="C1185" s="1">
        <v>-21.9291249999999</v>
      </c>
      <c r="D1185" s="1">
        <v>39.115079898734301</v>
      </c>
      <c r="E1185" s="1">
        <v>0.25</v>
      </c>
      <c r="F1185" s="1">
        <v>130.82974999999999</v>
      </c>
      <c r="G1185" s="1">
        <v>36.008234196326498</v>
      </c>
      <c r="H1185" s="1">
        <v>500</v>
      </c>
      <c r="I1185" s="1">
        <v>100</v>
      </c>
      <c r="J1185" s="1" t="s">
        <v>12</v>
      </c>
      <c r="K1185" s="1">
        <f t="shared" si="44"/>
        <v>2.3219280948873622</v>
      </c>
      <c r="L1185">
        <f t="shared" si="45"/>
        <v>1</v>
      </c>
    </row>
    <row r="1186" spans="1:12" x14ac:dyDescent="0.2">
      <c r="A1186">
        <v>30</v>
      </c>
      <c r="B1186" s="1" t="s">
        <v>1225</v>
      </c>
      <c r="C1186" s="1">
        <v>1.91275</v>
      </c>
      <c r="D1186" s="1">
        <v>25.430869527751099</v>
      </c>
      <c r="E1186" s="1">
        <v>0.57499999999999996</v>
      </c>
      <c r="F1186" s="1">
        <v>166.41037499999999</v>
      </c>
      <c r="G1186" s="1">
        <v>38.093237669032199</v>
      </c>
      <c r="H1186" s="1">
        <v>500</v>
      </c>
      <c r="I1186" s="1">
        <v>100</v>
      </c>
      <c r="J1186" s="1" t="s">
        <v>14</v>
      </c>
      <c r="K1186" s="1">
        <f t="shared" si="44"/>
        <v>2.3219280948873622</v>
      </c>
      <c r="L1186">
        <f t="shared" si="45"/>
        <v>1</v>
      </c>
    </row>
    <row r="1187" spans="1:12" x14ac:dyDescent="0.2">
      <c r="A1187">
        <v>30</v>
      </c>
      <c r="B1187" s="1" t="s">
        <v>1244</v>
      </c>
      <c r="C1187" s="1">
        <v>-45.016329113924002</v>
      </c>
      <c r="D1187" s="1">
        <v>56.635773128977398</v>
      </c>
      <c r="E1187" s="1">
        <v>0.151898734177215</v>
      </c>
      <c r="F1187" s="1">
        <v>324.85037974683502</v>
      </c>
      <c r="G1187" s="1">
        <v>59.644788061437197</v>
      </c>
      <c r="H1187" s="1">
        <v>500</v>
      </c>
      <c r="I1187" s="1">
        <v>50</v>
      </c>
      <c r="J1187" s="1" t="s">
        <v>8</v>
      </c>
      <c r="K1187" s="1">
        <f t="shared" si="44"/>
        <v>3.3219280948873626</v>
      </c>
      <c r="L1187">
        <f t="shared" si="45"/>
        <v>1</v>
      </c>
    </row>
    <row r="1188" spans="1:12" x14ac:dyDescent="0.2">
      <c r="A1188">
        <v>30</v>
      </c>
      <c r="B1188" s="1" t="s">
        <v>1253</v>
      </c>
      <c r="C1188" s="1">
        <v>-29.249500000000001</v>
      </c>
      <c r="D1188" s="1">
        <v>64.196963146631703</v>
      </c>
      <c r="E1188" s="1">
        <v>0.22500000000000001</v>
      </c>
      <c r="F1188" s="1">
        <v>339.84174999999902</v>
      </c>
      <c r="G1188" s="1">
        <v>55.897592541517298</v>
      </c>
      <c r="H1188" s="1">
        <v>500</v>
      </c>
      <c r="I1188" s="1">
        <v>50</v>
      </c>
      <c r="J1188" s="1" t="s">
        <v>10</v>
      </c>
      <c r="K1188" s="1">
        <f t="shared" si="44"/>
        <v>3.3219280948873626</v>
      </c>
      <c r="L1188">
        <f t="shared" si="45"/>
        <v>1</v>
      </c>
    </row>
    <row r="1189" spans="1:12" x14ac:dyDescent="0.2">
      <c r="A1189">
        <v>30</v>
      </c>
      <c r="B1189" s="1" t="s">
        <v>1257</v>
      </c>
      <c r="C1189" s="1">
        <v>-27.685374999999901</v>
      </c>
      <c r="D1189" s="1">
        <v>25.642485446215499</v>
      </c>
      <c r="E1189" s="1">
        <v>0.15</v>
      </c>
      <c r="F1189" s="1">
        <v>83.394125000000003</v>
      </c>
      <c r="G1189" s="1">
        <v>19.106812246797599</v>
      </c>
      <c r="H1189" s="1">
        <v>500</v>
      </c>
      <c r="I1189" s="1">
        <v>50</v>
      </c>
      <c r="J1189" s="1" t="s">
        <v>12</v>
      </c>
      <c r="K1189" s="1">
        <f t="shared" si="44"/>
        <v>3.3219280948873626</v>
      </c>
      <c r="L1189">
        <f t="shared" si="45"/>
        <v>1</v>
      </c>
    </row>
    <row r="1190" spans="1:12" x14ac:dyDescent="0.2">
      <c r="A1190">
        <v>30</v>
      </c>
      <c r="B1190" s="1" t="s">
        <v>1234</v>
      </c>
      <c r="C1190" s="1">
        <v>9.4681250000000006</v>
      </c>
      <c r="D1190" s="1">
        <v>31.446819596492901</v>
      </c>
      <c r="E1190" s="1">
        <v>0.5625</v>
      </c>
      <c r="F1190" s="1">
        <v>143.77999999999901</v>
      </c>
      <c r="G1190" s="1">
        <v>48.531404703552496</v>
      </c>
      <c r="H1190" s="1">
        <v>500</v>
      </c>
      <c r="I1190" s="1">
        <v>50</v>
      </c>
      <c r="J1190" s="1" t="s">
        <v>14</v>
      </c>
      <c r="K1190" s="1">
        <f t="shared" si="44"/>
        <v>3.3219280948873626</v>
      </c>
      <c r="L1190">
        <f t="shared" si="45"/>
        <v>1</v>
      </c>
    </row>
    <row r="1191" spans="1:12" x14ac:dyDescent="0.2">
      <c r="A1191">
        <v>30</v>
      </c>
      <c r="B1191" s="1" t="s">
        <v>1239</v>
      </c>
      <c r="C1191" s="1">
        <v>-95.879000000000005</v>
      </c>
      <c r="D1191" s="1">
        <v>128.55712711281299</v>
      </c>
      <c r="E1191" s="1">
        <v>0.15</v>
      </c>
      <c r="F1191" s="1">
        <v>566.45949999999903</v>
      </c>
      <c r="G1191" s="1">
        <v>55.156568736189499</v>
      </c>
      <c r="H1191" s="1">
        <v>600</v>
      </c>
      <c r="I1191" s="1">
        <v>100</v>
      </c>
      <c r="J1191" s="1" t="s">
        <v>8</v>
      </c>
      <c r="K1191" s="1">
        <f t="shared" si="44"/>
        <v>2.5849625007211561</v>
      </c>
      <c r="L1191">
        <f t="shared" si="45"/>
        <v>0</v>
      </c>
    </row>
    <row r="1192" spans="1:12" x14ac:dyDescent="0.2">
      <c r="A1192">
        <v>30</v>
      </c>
      <c r="B1192" s="1" t="s">
        <v>1248</v>
      </c>
      <c r="C1192" s="1">
        <v>-45.34375</v>
      </c>
      <c r="D1192" s="1">
        <v>102.186114117513</v>
      </c>
      <c r="E1192" s="1">
        <v>0.16250000000000001</v>
      </c>
      <c r="F1192" s="1">
        <v>470.38687499999901</v>
      </c>
      <c r="G1192" s="1">
        <v>85.696786558682405</v>
      </c>
      <c r="H1192" s="1">
        <v>600</v>
      </c>
      <c r="I1192" s="1">
        <v>100</v>
      </c>
      <c r="J1192" s="1" t="s">
        <v>10</v>
      </c>
      <c r="K1192" s="1">
        <f t="shared" si="44"/>
        <v>2.5849625007211561</v>
      </c>
      <c r="L1192">
        <f t="shared" si="45"/>
        <v>1</v>
      </c>
    </row>
    <row r="1193" spans="1:12" x14ac:dyDescent="0.2">
      <c r="A1193">
        <v>30</v>
      </c>
      <c r="B1193" s="1" t="s">
        <v>1255</v>
      </c>
      <c r="C1193" s="1">
        <v>-44.775999999999897</v>
      </c>
      <c r="D1193" s="1">
        <v>39.4297523958748</v>
      </c>
      <c r="E1193" s="1">
        <v>8.7499999999999994E-2</v>
      </c>
      <c r="F1193" s="1">
        <v>147.95837499999999</v>
      </c>
      <c r="G1193" s="1">
        <v>48.449511954294998</v>
      </c>
      <c r="H1193" s="1">
        <v>600</v>
      </c>
      <c r="I1193" s="1">
        <v>100</v>
      </c>
      <c r="J1193" s="1" t="s">
        <v>12</v>
      </c>
      <c r="K1193" s="1">
        <f t="shared" si="44"/>
        <v>2.5849625007211561</v>
      </c>
      <c r="L1193">
        <f t="shared" si="45"/>
        <v>1</v>
      </c>
    </row>
    <row r="1194" spans="1:12" x14ac:dyDescent="0.2">
      <c r="A1194">
        <v>30</v>
      </c>
      <c r="B1194" s="1" t="s">
        <v>1230</v>
      </c>
      <c r="C1194" s="1">
        <v>-1.8847499999999999</v>
      </c>
      <c r="D1194" s="1">
        <v>36.400556828673601</v>
      </c>
      <c r="E1194" s="1">
        <v>0.5</v>
      </c>
      <c r="F1194" s="1">
        <v>171.51925</v>
      </c>
      <c r="G1194" s="1">
        <v>61.637050257434403</v>
      </c>
      <c r="H1194" s="1">
        <v>600</v>
      </c>
      <c r="I1194" s="1">
        <v>100</v>
      </c>
      <c r="J1194" s="1" t="s">
        <v>14</v>
      </c>
      <c r="K1194" s="1">
        <f t="shared" si="44"/>
        <v>2.5849625007211561</v>
      </c>
      <c r="L1194">
        <f t="shared" si="45"/>
        <v>1</v>
      </c>
    </row>
    <row r="1195" spans="1:12" x14ac:dyDescent="0.2">
      <c r="A1195">
        <v>30</v>
      </c>
      <c r="B1195" s="1" t="s">
        <v>1238</v>
      </c>
      <c r="C1195" s="1">
        <v>-76.841250000000002</v>
      </c>
      <c r="D1195" s="1">
        <v>133.87985387442501</v>
      </c>
      <c r="E1195" s="1">
        <v>0.1</v>
      </c>
      <c r="F1195" s="1">
        <v>577.82187499999895</v>
      </c>
      <c r="G1195" s="1">
        <v>36.154346180429997</v>
      </c>
      <c r="H1195" s="1">
        <v>600</v>
      </c>
      <c r="I1195" s="1">
        <v>50</v>
      </c>
      <c r="J1195" s="1" t="s">
        <v>8</v>
      </c>
      <c r="K1195" s="1">
        <f t="shared" si="44"/>
        <v>3.5849625007211565</v>
      </c>
      <c r="L1195">
        <f t="shared" si="45"/>
        <v>0</v>
      </c>
    </row>
    <row r="1196" spans="1:12" x14ac:dyDescent="0.2">
      <c r="A1196">
        <v>30</v>
      </c>
      <c r="B1196" s="1" t="s">
        <v>1249</v>
      </c>
      <c r="C1196" s="1">
        <v>-12.6222499999999</v>
      </c>
      <c r="D1196" s="1">
        <v>61.1386289299776</v>
      </c>
      <c r="E1196" s="1">
        <v>0.32500000000000001</v>
      </c>
      <c r="F1196" s="1">
        <v>367.703499999999</v>
      </c>
      <c r="G1196" s="1">
        <v>62.149884032474198</v>
      </c>
      <c r="H1196" s="1">
        <v>600</v>
      </c>
      <c r="I1196" s="1">
        <v>50</v>
      </c>
      <c r="J1196" s="1" t="s">
        <v>10</v>
      </c>
      <c r="K1196" s="1">
        <f t="shared" si="44"/>
        <v>3.5849625007211565</v>
      </c>
      <c r="L1196">
        <f t="shared" si="45"/>
        <v>1</v>
      </c>
    </row>
    <row r="1197" spans="1:12" x14ac:dyDescent="0.2">
      <c r="A1197">
        <v>30</v>
      </c>
      <c r="B1197" s="1" t="s">
        <v>1264</v>
      </c>
      <c r="C1197" s="1">
        <v>-70.1532499999999</v>
      </c>
      <c r="D1197" s="1">
        <v>103.487047942906</v>
      </c>
      <c r="E1197" s="1">
        <v>0.05</v>
      </c>
      <c r="F1197" s="1">
        <v>191.78662499999999</v>
      </c>
      <c r="G1197" s="1">
        <v>130.033249862715</v>
      </c>
      <c r="H1197" s="1">
        <v>600</v>
      </c>
      <c r="I1197" s="1">
        <v>50</v>
      </c>
      <c r="J1197" s="1" t="s">
        <v>12</v>
      </c>
      <c r="K1197" s="1">
        <f t="shared" si="44"/>
        <v>3.5849625007211565</v>
      </c>
      <c r="L1197">
        <f t="shared" si="45"/>
        <v>1</v>
      </c>
    </row>
    <row r="1198" spans="1:12" x14ac:dyDescent="0.2">
      <c r="A1198">
        <v>30</v>
      </c>
      <c r="B1198" s="1" t="s">
        <v>1229</v>
      </c>
      <c r="C1198" s="1">
        <v>14.188750000000001</v>
      </c>
      <c r="D1198" s="1">
        <v>48.273742458374798</v>
      </c>
      <c r="E1198" s="1">
        <v>0.36249999999999999</v>
      </c>
      <c r="F1198" s="1">
        <v>220.66312499999901</v>
      </c>
      <c r="G1198" s="1">
        <v>93.309795219925107</v>
      </c>
      <c r="H1198" s="1">
        <v>600</v>
      </c>
      <c r="I1198" s="1">
        <v>50</v>
      </c>
      <c r="J1198" s="1" t="s">
        <v>14</v>
      </c>
      <c r="K1198" s="1">
        <f t="shared" si="44"/>
        <v>3.5849625007211565</v>
      </c>
      <c r="L1198">
        <f t="shared" si="45"/>
        <v>1</v>
      </c>
    </row>
    <row r="1199" spans="1:12" x14ac:dyDescent="0.2">
      <c r="A1199">
        <v>31</v>
      </c>
      <c r="B1199" s="14" t="s">
        <v>1271</v>
      </c>
      <c r="C1199" s="1">
        <v>-9.7953749999999893</v>
      </c>
      <c r="D1199" s="1">
        <v>22.0681932282499</v>
      </c>
      <c r="E1199" s="1">
        <v>0.32500000000000001</v>
      </c>
      <c r="F1199" s="1">
        <v>167.11212499999999</v>
      </c>
      <c r="G1199" s="1">
        <v>21.771255860293699</v>
      </c>
      <c r="H1199" s="1">
        <v>200</v>
      </c>
      <c r="I1199" s="1">
        <v>100</v>
      </c>
      <c r="J1199" s="1" t="s">
        <v>8</v>
      </c>
      <c r="K1199" s="1">
        <f t="shared" si="44"/>
        <v>1</v>
      </c>
      <c r="L1199">
        <f t="shared" si="45"/>
        <v>1</v>
      </c>
    </row>
    <row r="1200" spans="1:12" x14ac:dyDescent="0.2">
      <c r="A1200">
        <v>31</v>
      </c>
      <c r="B1200" s="1" t="s">
        <v>1301</v>
      </c>
      <c r="C1200" s="1">
        <v>15.597375</v>
      </c>
      <c r="D1200" s="1">
        <v>18.780681613279501</v>
      </c>
      <c r="E1200" s="1">
        <v>0.8</v>
      </c>
      <c r="F1200" s="1">
        <v>177.83625000000001</v>
      </c>
      <c r="G1200" s="1">
        <v>16.183181344763401</v>
      </c>
      <c r="H1200" s="1">
        <v>200</v>
      </c>
      <c r="I1200" s="1">
        <v>100</v>
      </c>
      <c r="J1200" s="1" t="s">
        <v>10</v>
      </c>
      <c r="K1200" s="1">
        <f t="shared" si="44"/>
        <v>1</v>
      </c>
      <c r="L1200">
        <f t="shared" si="45"/>
        <v>1</v>
      </c>
    </row>
    <row r="1201" spans="1:12" x14ac:dyDescent="0.2">
      <c r="A1201">
        <v>31</v>
      </c>
      <c r="B1201" s="1" t="s">
        <v>1280</v>
      </c>
      <c r="C1201" s="1">
        <v>-9.0368749999999896</v>
      </c>
      <c r="D1201" s="1">
        <v>30.881552162810301</v>
      </c>
      <c r="E1201" s="1">
        <v>0.32500000000000001</v>
      </c>
      <c r="F1201" s="1">
        <v>119.409624999999</v>
      </c>
      <c r="G1201" s="1">
        <v>41.246112102953099</v>
      </c>
      <c r="H1201" s="1">
        <v>200</v>
      </c>
      <c r="I1201" s="1">
        <v>100</v>
      </c>
      <c r="J1201" s="1" t="s">
        <v>12</v>
      </c>
      <c r="K1201" s="1">
        <f t="shared" si="44"/>
        <v>1</v>
      </c>
      <c r="L1201">
        <f t="shared" si="45"/>
        <v>1</v>
      </c>
    </row>
    <row r="1202" spans="1:12" x14ac:dyDescent="0.2">
      <c r="A1202">
        <v>31</v>
      </c>
      <c r="B1202" s="1" t="s">
        <v>1288</v>
      </c>
      <c r="C1202" s="1">
        <v>-4.4307894736842099</v>
      </c>
      <c r="D1202" s="1">
        <v>35.721991080357597</v>
      </c>
      <c r="E1202" s="1">
        <v>0.40789473684210498</v>
      </c>
      <c r="F1202" s="1">
        <v>123.842894736842</v>
      </c>
      <c r="G1202" s="1">
        <v>47.622241757833599</v>
      </c>
      <c r="H1202" s="1">
        <v>200</v>
      </c>
      <c r="I1202" s="1">
        <v>100</v>
      </c>
      <c r="J1202" s="1" t="s">
        <v>14</v>
      </c>
      <c r="K1202" s="1">
        <f t="shared" si="44"/>
        <v>1</v>
      </c>
      <c r="L1202">
        <f t="shared" si="45"/>
        <v>0</v>
      </c>
    </row>
    <row r="1203" spans="1:12" x14ac:dyDescent="0.2">
      <c r="A1203">
        <v>31</v>
      </c>
      <c r="B1203" s="1" t="s">
        <v>1270</v>
      </c>
      <c r="C1203" s="1">
        <v>-3.4382499999999898</v>
      </c>
      <c r="D1203" s="1">
        <v>24.308369791853501</v>
      </c>
      <c r="E1203" s="1">
        <v>0.47499999999999998</v>
      </c>
      <c r="F1203" s="1">
        <v>137.19412500000001</v>
      </c>
      <c r="G1203" s="1">
        <v>25.7945702471348</v>
      </c>
      <c r="H1203" s="1">
        <v>200</v>
      </c>
      <c r="I1203" s="1">
        <v>50</v>
      </c>
      <c r="J1203" s="1" t="s">
        <v>8</v>
      </c>
      <c r="K1203" s="1">
        <f t="shared" si="44"/>
        <v>2</v>
      </c>
      <c r="L1203">
        <f t="shared" si="45"/>
        <v>1</v>
      </c>
    </row>
    <row r="1204" spans="1:12" x14ac:dyDescent="0.2">
      <c r="A1204">
        <v>31</v>
      </c>
      <c r="B1204" s="1" t="s">
        <v>1303</v>
      </c>
      <c r="C1204" s="1">
        <v>-1.51449999999999</v>
      </c>
      <c r="D1204" s="1">
        <v>24.9667939421544</v>
      </c>
      <c r="E1204" s="1">
        <v>0.45</v>
      </c>
      <c r="F1204" s="1">
        <v>172.30425</v>
      </c>
      <c r="G1204" s="1">
        <v>18.3539602521499</v>
      </c>
      <c r="H1204" s="1">
        <v>200</v>
      </c>
      <c r="I1204" s="1">
        <v>50</v>
      </c>
      <c r="J1204" s="1" t="s">
        <v>10</v>
      </c>
      <c r="K1204" s="1">
        <f t="shared" si="44"/>
        <v>2</v>
      </c>
      <c r="L1204">
        <f t="shared" si="45"/>
        <v>1</v>
      </c>
    </row>
    <row r="1205" spans="1:12" x14ac:dyDescent="0.2">
      <c r="A1205">
        <v>31</v>
      </c>
      <c r="B1205" s="1" t="s">
        <v>1284</v>
      </c>
      <c r="C1205" s="1">
        <v>3.7204999999999901</v>
      </c>
      <c r="D1205" s="1">
        <v>14.4022663060366</v>
      </c>
      <c r="E1205" s="1">
        <v>0.63749999999999996</v>
      </c>
      <c r="F1205" s="1">
        <v>57.669124999999902</v>
      </c>
      <c r="G1205" s="1">
        <v>7.4234712557115099</v>
      </c>
      <c r="H1205" s="1">
        <v>200</v>
      </c>
      <c r="I1205" s="1">
        <v>50</v>
      </c>
      <c r="J1205" s="1" t="s">
        <v>12</v>
      </c>
      <c r="K1205" s="1">
        <f t="shared" si="44"/>
        <v>2</v>
      </c>
      <c r="L1205">
        <f t="shared" si="45"/>
        <v>1</v>
      </c>
    </row>
    <row r="1206" spans="1:12" x14ac:dyDescent="0.2">
      <c r="A1206">
        <v>31</v>
      </c>
      <c r="B1206" s="1" t="s">
        <v>1286</v>
      </c>
      <c r="C1206" s="1">
        <v>-1.72987012987012</v>
      </c>
      <c r="D1206" s="1">
        <v>19.941326630275601</v>
      </c>
      <c r="E1206" s="1">
        <v>0.54545454545454497</v>
      </c>
      <c r="F1206" s="1">
        <v>69.060389610389606</v>
      </c>
      <c r="G1206" s="1">
        <v>11.9612236529869</v>
      </c>
      <c r="H1206" s="1">
        <v>200</v>
      </c>
      <c r="I1206" s="1">
        <v>50</v>
      </c>
      <c r="J1206" s="1" t="s">
        <v>14</v>
      </c>
      <c r="K1206" s="1">
        <f t="shared" si="44"/>
        <v>2</v>
      </c>
      <c r="L1206">
        <f t="shared" si="45"/>
        <v>1</v>
      </c>
    </row>
    <row r="1207" spans="1:12" x14ac:dyDescent="0.2">
      <c r="A1207">
        <v>31</v>
      </c>
      <c r="B1207" s="1" t="s">
        <v>1265</v>
      </c>
      <c r="C1207" s="1">
        <v>-21.320625</v>
      </c>
      <c r="D1207" s="1">
        <v>24.0022705875793</v>
      </c>
      <c r="E1207" s="1">
        <v>0.16250000000000001</v>
      </c>
      <c r="F1207" s="1">
        <v>226.328125</v>
      </c>
      <c r="G1207" s="1">
        <v>23.2566118605951</v>
      </c>
      <c r="H1207" s="1">
        <v>300</v>
      </c>
      <c r="I1207" s="1">
        <v>100</v>
      </c>
      <c r="J1207" s="1" t="s">
        <v>8</v>
      </c>
      <c r="K1207" s="1">
        <f t="shared" si="44"/>
        <v>1.5849625007211563</v>
      </c>
      <c r="L1207">
        <f t="shared" si="45"/>
        <v>1</v>
      </c>
    </row>
    <row r="1208" spans="1:12" x14ac:dyDescent="0.2">
      <c r="A1208">
        <v>31</v>
      </c>
      <c r="B1208" s="1" t="s">
        <v>1296</v>
      </c>
      <c r="C1208" s="1">
        <v>-0.67500000000000004</v>
      </c>
      <c r="D1208" s="1">
        <v>19.558103883045501</v>
      </c>
      <c r="E1208" s="1">
        <v>0.52500000000000002</v>
      </c>
      <c r="F1208" s="1">
        <v>247.002499999999</v>
      </c>
      <c r="G1208" s="1">
        <v>18.908466589070599</v>
      </c>
      <c r="H1208" s="1">
        <v>300</v>
      </c>
      <c r="I1208" s="1">
        <v>100</v>
      </c>
      <c r="J1208" s="1" t="s">
        <v>10</v>
      </c>
      <c r="K1208" s="1">
        <f t="shared" si="44"/>
        <v>1.5849625007211563</v>
      </c>
      <c r="L1208">
        <f t="shared" si="45"/>
        <v>1</v>
      </c>
    </row>
    <row r="1209" spans="1:12" x14ac:dyDescent="0.2">
      <c r="A1209">
        <v>31</v>
      </c>
      <c r="B1209" s="1" t="s">
        <v>1279</v>
      </c>
      <c r="C1209" s="1">
        <v>-32.604875</v>
      </c>
      <c r="D1209" s="1">
        <v>41.294913457765801</v>
      </c>
      <c r="E1209" s="1">
        <v>0.2</v>
      </c>
      <c r="F1209" s="1">
        <v>143.42162500000001</v>
      </c>
      <c r="G1209" s="1">
        <v>62.162084775282203</v>
      </c>
      <c r="H1209" s="1">
        <v>300</v>
      </c>
      <c r="I1209" s="1">
        <v>100</v>
      </c>
      <c r="J1209" s="1" t="s">
        <v>12</v>
      </c>
      <c r="K1209" s="1">
        <f t="shared" si="44"/>
        <v>1.5849625007211563</v>
      </c>
      <c r="L1209">
        <f t="shared" si="45"/>
        <v>1</v>
      </c>
    </row>
    <row r="1210" spans="1:12" x14ac:dyDescent="0.2">
      <c r="A1210">
        <v>31</v>
      </c>
      <c r="B1210" s="1" t="s">
        <v>1293</v>
      </c>
      <c r="C1210" s="1">
        <v>-9.3041772151898705</v>
      </c>
      <c r="D1210" s="1">
        <v>20.579877760249701</v>
      </c>
      <c r="E1210" s="1">
        <v>0.367088607594936</v>
      </c>
      <c r="F1210" s="1">
        <v>120.218860759493</v>
      </c>
      <c r="G1210" s="1">
        <v>22.148488246684501</v>
      </c>
      <c r="H1210" s="1">
        <v>300</v>
      </c>
      <c r="I1210" s="1">
        <v>100</v>
      </c>
      <c r="J1210" s="1" t="s">
        <v>14</v>
      </c>
      <c r="K1210" s="1">
        <f t="shared" si="44"/>
        <v>1.5849625007211563</v>
      </c>
      <c r="L1210">
        <f t="shared" si="45"/>
        <v>1</v>
      </c>
    </row>
    <row r="1211" spans="1:12" x14ac:dyDescent="0.2">
      <c r="A1211">
        <v>31</v>
      </c>
      <c r="B1211" s="1" t="s">
        <v>1274</v>
      </c>
      <c r="C1211" s="1">
        <v>-37.812624999999997</v>
      </c>
      <c r="D1211" s="1">
        <v>20.3609849186962</v>
      </c>
      <c r="E1211" s="1">
        <v>2.5000000000000001E-2</v>
      </c>
      <c r="F1211" s="1">
        <v>218.89625000000001</v>
      </c>
      <c r="G1211" s="1">
        <v>20.508514230375098</v>
      </c>
      <c r="H1211" s="1">
        <v>300</v>
      </c>
      <c r="I1211" s="1">
        <v>50</v>
      </c>
      <c r="J1211" s="1" t="s">
        <v>8</v>
      </c>
      <c r="K1211" s="1">
        <f t="shared" si="44"/>
        <v>2.5849625007211561</v>
      </c>
      <c r="L1211">
        <f t="shared" si="45"/>
        <v>1</v>
      </c>
    </row>
    <row r="1212" spans="1:12" x14ac:dyDescent="0.2">
      <c r="A1212">
        <v>31</v>
      </c>
      <c r="B1212" s="1" t="s">
        <v>1298</v>
      </c>
      <c r="C1212" s="1">
        <v>-14.3473493975903</v>
      </c>
      <c r="D1212" s="1">
        <v>31.295760792425401</v>
      </c>
      <c r="E1212" s="1">
        <v>0.33734939759036098</v>
      </c>
      <c r="F1212" s="1">
        <v>235.36180722891501</v>
      </c>
      <c r="G1212" s="1">
        <v>27.258760198829599</v>
      </c>
      <c r="H1212" s="1">
        <v>300</v>
      </c>
      <c r="I1212" s="1">
        <v>50</v>
      </c>
      <c r="J1212" s="1" t="s">
        <v>10</v>
      </c>
      <c r="K1212" s="1">
        <f t="shared" si="44"/>
        <v>2.5849625007211561</v>
      </c>
      <c r="L1212">
        <f t="shared" si="45"/>
        <v>1</v>
      </c>
    </row>
    <row r="1213" spans="1:12" x14ac:dyDescent="0.2">
      <c r="A1213">
        <v>31</v>
      </c>
      <c r="B1213" s="1" t="s">
        <v>1276</v>
      </c>
      <c r="C1213" s="1">
        <v>-15.279875000000001</v>
      </c>
      <c r="D1213" s="1">
        <v>24.252190287361099</v>
      </c>
      <c r="E1213" s="1">
        <v>0.3125</v>
      </c>
      <c r="F1213" s="1">
        <v>68.361500000000007</v>
      </c>
      <c r="G1213" s="1">
        <v>18.433602272751699</v>
      </c>
      <c r="H1213" s="1">
        <v>300</v>
      </c>
      <c r="I1213" s="1">
        <v>50</v>
      </c>
      <c r="J1213" s="1" t="s">
        <v>12</v>
      </c>
      <c r="K1213" s="1">
        <f t="shared" si="44"/>
        <v>2.5849625007211561</v>
      </c>
      <c r="L1213">
        <f t="shared" si="45"/>
        <v>1</v>
      </c>
    </row>
    <row r="1214" spans="1:12" x14ac:dyDescent="0.2">
      <c r="A1214">
        <v>31</v>
      </c>
      <c r="B1214" s="1" t="s">
        <v>1285</v>
      </c>
      <c r="C1214" s="1">
        <v>-27.812799999999999</v>
      </c>
      <c r="D1214" s="1">
        <v>36.670224999218803</v>
      </c>
      <c r="E1214" s="1">
        <v>0.16</v>
      </c>
      <c r="F1214" s="1">
        <v>96.794799999999995</v>
      </c>
      <c r="G1214" s="1">
        <v>48.021206047884</v>
      </c>
      <c r="H1214" s="1">
        <v>300</v>
      </c>
      <c r="I1214" s="1">
        <v>50</v>
      </c>
      <c r="J1214" s="1" t="s">
        <v>14</v>
      </c>
      <c r="K1214" s="1">
        <f t="shared" si="44"/>
        <v>2.5849625007211561</v>
      </c>
      <c r="L1214">
        <f t="shared" si="45"/>
        <v>1</v>
      </c>
    </row>
    <row r="1215" spans="1:12" x14ac:dyDescent="0.2">
      <c r="A1215">
        <v>31</v>
      </c>
      <c r="B1215" s="1" t="s">
        <v>1266</v>
      </c>
      <c r="C1215" s="1">
        <v>1.2631250000000001</v>
      </c>
      <c r="D1215" s="1">
        <v>24.062840573888501</v>
      </c>
      <c r="E1215" s="1">
        <v>0.48749999999999999</v>
      </c>
      <c r="F1215" s="1">
        <v>253.101249999999</v>
      </c>
      <c r="G1215" s="1">
        <v>24.073494364913</v>
      </c>
      <c r="H1215" s="1">
        <v>400</v>
      </c>
      <c r="I1215" s="1">
        <v>100</v>
      </c>
      <c r="J1215" s="1" t="s">
        <v>8</v>
      </c>
      <c r="K1215" s="1">
        <f t="shared" si="44"/>
        <v>2</v>
      </c>
      <c r="L1215">
        <f t="shared" si="45"/>
        <v>1</v>
      </c>
    </row>
    <row r="1216" spans="1:12" x14ac:dyDescent="0.2">
      <c r="A1216">
        <v>31</v>
      </c>
      <c r="B1216" s="1" t="s">
        <v>1302</v>
      </c>
      <c r="C1216" s="1">
        <v>25.329249999999998</v>
      </c>
      <c r="D1216" s="1">
        <v>23.139250731981299</v>
      </c>
      <c r="E1216" s="1">
        <v>0.88749999999999996</v>
      </c>
      <c r="F1216" s="1">
        <v>301.07112499999897</v>
      </c>
      <c r="G1216" s="1">
        <v>20.598761188099999</v>
      </c>
      <c r="H1216" s="1">
        <v>400</v>
      </c>
      <c r="I1216" s="1">
        <v>100</v>
      </c>
      <c r="J1216" s="1" t="s">
        <v>10</v>
      </c>
      <c r="K1216" s="1">
        <f t="shared" ref="K1216:K1278" si="46">LOG(H1216/I1216,2)</f>
        <v>2</v>
      </c>
      <c r="L1216">
        <f t="shared" si="45"/>
        <v>1</v>
      </c>
    </row>
    <row r="1217" spans="1:12" x14ac:dyDescent="0.2">
      <c r="A1217">
        <v>31</v>
      </c>
      <c r="B1217" s="1" t="s">
        <v>1281</v>
      </c>
      <c r="C1217" s="1">
        <v>0.86699999999999999</v>
      </c>
      <c r="D1217" s="1">
        <v>24.372456041605599</v>
      </c>
      <c r="E1217" s="1">
        <v>0.48749999999999999</v>
      </c>
      <c r="F1217" s="1">
        <v>96.753999999999905</v>
      </c>
      <c r="G1217" s="1">
        <v>23.805174836576999</v>
      </c>
      <c r="H1217" s="1">
        <v>400</v>
      </c>
      <c r="I1217" s="1">
        <v>100</v>
      </c>
      <c r="J1217" s="1" t="s">
        <v>12</v>
      </c>
      <c r="K1217" s="1">
        <f t="shared" si="46"/>
        <v>2</v>
      </c>
      <c r="L1217">
        <f t="shared" si="45"/>
        <v>1</v>
      </c>
    </row>
    <row r="1218" spans="1:12" x14ac:dyDescent="0.2">
      <c r="A1218">
        <v>31</v>
      </c>
      <c r="B1218" s="1" t="s">
        <v>1291</v>
      </c>
      <c r="C1218" s="1">
        <v>-4.3414285714285699</v>
      </c>
      <c r="D1218" s="1">
        <v>26.619755563695001</v>
      </c>
      <c r="E1218" s="1">
        <v>0.46753246753246702</v>
      </c>
      <c r="F1218" s="1">
        <v>115.75922077922</v>
      </c>
      <c r="G1218" s="1">
        <v>29.709199404611098</v>
      </c>
      <c r="H1218" s="1">
        <v>400</v>
      </c>
      <c r="I1218" s="1">
        <v>100</v>
      </c>
      <c r="J1218" s="1" t="s">
        <v>14</v>
      </c>
      <c r="K1218" s="1">
        <f t="shared" si="46"/>
        <v>2</v>
      </c>
      <c r="L1218">
        <f t="shared" ref="L1218:L1278" si="47">IF(D1218&lt;H1218*0.176,1,0)</f>
        <v>1</v>
      </c>
    </row>
    <row r="1219" spans="1:12" x14ac:dyDescent="0.2">
      <c r="A1219">
        <v>31</v>
      </c>
      <c r="B1219" s="1" t="s">
        <v>1272</v>
      </c>
      <c r="C1219" s="1">
        <v>-6.3998749999999998</v>
      </c>
      <c r="D1219" s="1">
        <v>29.076563349790401</v>
      </c>
      <c r="E1219" s="1">
        <v>0.41249999999999998</v>
      </c>
      <c r="F1219" s="1">
        <v>241.37224999999901</v>
      </c>
      <c r="G1219" s="1">
        <v>28.151048247578601</v>
      </c>
      <c r="H1219" s="1">
        <v>400</v>
      </c>
      <c r="I1219" s="1">
        <v>50</v>
      </c>
      <c r="J1219" s="1" t="s">
        <v>8</v>
      </c>
      <c r="K1219" s="1">
        <f t="shared" si="46"/>
        <v>3</v>
      </c>
      <c r="L1219">
        <f t="shared" si="47"/>
        <v>1</v>
      </c>
    </row>
    <row r="1220" spans="1:12" x14ac:dyDescent="0.2">
      <c r="A1220">
        <v>31</v>
      </c>
      <c r="B1220" s="1" t="s">
        <v>1299</v>
      </c>
      <c r="C1220" s="1">
        <v>13.188749999999899</v>
      </c>
      <c r="D1220" s="1">
        <v>19.287026752133102</v>
      </c>
      <c r="E1220" s="1">
        <v>0.75</v>
      </c>
      <c r="F1220" s="1">
        <v>255.54637500000001</v>
      </c>
      <c r="G1220" s="1">
        <v>18.992341103965401</v>
      </c>
      <c r="H1220" s="1">
        <v>400</v>
      </c>
      <c r="I1220" s="1">
        <v>50</v>
      </c>
      <c r="J1220" s="1" t="s">
        <v>10</v>
      </c>
      <c r="K1220" s="1">
        <f t="shared" si="46"/>
        <v>3</v>
      </c>
      <c r="L1220">
        <f t="shared" si="47"/>
        <v>1</v>
      </c>
    </row>
    <row r="1221" spans="1:12" x14ac:dyDescent="0.2">
      <c r="A1221">
        <v>31</v>
      </c>
      <c r="B1221" s="1" t="s">
        <v>1283</v>
      </c>
      <c r="C1221" s="1">
        <v>-35.132125000000002</v>
      </c>
      <c r="D1221" s="1">
        <v>48.431635107999099</v>
      </c>
      <c r="E1221" s="1">
        <v>0.22500000000000001</v>
      </c>
      <c r="F1221" s="1">
        <v>102.764249999999</v>
      </c>
      <c r="G1221" s="1">
        <v>75.325548417767905</v>
      </c>
      <c r="H1221" s="1">
        <v>400</v>
      </c>
      <c r="I1221" s="1">
        <v>50</v>
      </c>
      <c r="J1221" s="1" t="s">
        <v>12</v>
      </c>
      <c r="K1221" s="1">
        <f t="shared" si="46"/>
        <v>3</v>
      </c>
      <c r="L1221">
        <f t="shared" si="47"/>
        <v>1</v>
      </c>
    </row>
    <row r="1222" spans="1:12" x14ac:dyDescent="0.2">
      <c r="A1222">
        <v>31</v>
      </c>
      <c r="B1222" s="1" t="s">
        <v>1292</v>
      </c>
      <c r="C1222" s="1">
        <v>-6.5461038961038902</v>
      </c>
      <c r="D1222" s="1">
        <v>23.505461048575199</v>
      </c>
      <c r="E1222" s="1">
        <v>0.48051948051948001</v>
      </c>
      <c r="F1222" s="1">
        <v>80.5364935064935</v>
      </c>
      <c r="G1222" s="1">
        <v>18.762596652890199</v>
      </c>
      <c r="H1222" s="1">
        <v>400</v>
      </c>
      <c r="I1222" s="1">
        <v>50</v>
      </c>
      <c r="J1222" s="1" t="s">
        <v>14</v>
      </c>
      <c r="K1222" s="1">
        <f t="shared" si="46"/>
        <v>3</v>
      </c>
      <c r="L1222">
        <f t="shared" si="47"/>
        <v>1</v>
      </c>
    </row>
    <row r="1223" spans="1:12" x14ac:dyDescent="0.2">
      <c r="A1223">
        <v>31</v>
      </c>
      <c r="B1223" s="1" t="s">
        <v>1267</v>
      </c>
      <c r="C1223" s="1">
        <v>-14.972624999999899</v>
      </c>
      <c r="D1223" s="1">
        <v>86.329228722718099</v>
      </c>
      <c r="E1223" s="1">
        <v>0.3</v>
      </c>
      <c r="F1223" s="1">
        <v>335.36149999999998</v>
      </c>
      <c r="G1223" s="1">
        <v>74.838589596210298</v>
      </c>
      <c r="H1223" s="1">
        <v>500</v>
      </c>
      <c r="I1223" s="1">
        <v>100</v>
      </c>
      <c r="J1223" s="1" t="s">
        <v>8</v>
      </c>
      <c r="K1223" s="1">
        <f t="shared" si="46"/>
        <v>2.3219280948873622</v>
      </c>
      <c r="L1223">
        <f t="shared" si="47"/>
        <v>1</v>
      </c>
    </row>
    <row r="1224" spans="1:12" x14ac:dyDescent="0.2">
      <c r="A1224">
        <v>31</v>
      </c>
      <c r="B1224" s="1" t="s">
        <v>1297</v>
      </c>
      <c r="C1224" s="1">
        <v>-18.573124999999902</v>
      </c>
      <c r="D1224" s="1">
        <v>50.430016349237597</v>
      </c>
      <c r="E1224" s="1">
        <v>0.45</v>
      </c>
      <c r="F1224" s="1">
        <v>382.31337499999898</v>
      </c>
      <c r="G1224" s="1">
        <v>58.166577902257302</v>
      </c>
      <c r="H1224" s="1">
        <v>500</v>
      </c>
      <c r="I1224" s="1">
        <v>100</v>
      </c>
      <c r="J1224" s="1" t="s">
        <v>10</v>
      </c>
      <c r="K1224" s="1">
        <f t="shared" si="46"/>
        <v>2.3219280948873622</v>
      </c>
      <c r="L1224">
        <f t="shared" si="47"/>
        <v>1</v>
      </c>
    </row>
    <row r="1225" spans="1:12" x14ac:dyDescent="0.2">
      <c r="A1225">
        <v>31</v>
      </c>
      <c r="B1225" s="1" t="s">
        <v>1277</v>
      </c>
      <c r="C1225" s="1">
        <v>-28.680125</v>
      </c>
      <c r="D1225" s="1">
        <v>36.194080610430902</v>
      </c>
      <c r="E1225" s="1">
        <v>0.125</v>
      </c>
      <c r="F1225" s="1">
        <v>127.59925</v>
      </c>
      <c r="G1225" s="1">
        <v>29.183421439877399</v>
      </c>
      <c r="H1225" s="1">
        <v>500</v>
      </c>
      <c r="I1225" s="1">
        <v>100</v>
      </c>
      <c r="J1225" s="1" t="s">
        <v>12</v>
      </c>
      <c r="K1225" s="1">
        <f t="shared" si="46"/>
        <v>2.3219280948873622</v>
      </c>
      <c r="L1225">
        <f t="shared" si="47"/>
        <v>1</v>
      </c>
    </row>
    <row r="1226" spans="1:12" x14ac:dyDescent="0.2">
      <c r="A1226">
        <v>31</v>
      </c>
      <c r="B1226" s="1" t="s">
        <v>1290</v>
      </c>
      <c r="C1226" s="1">
        <v>-1.4123684210526299</v>
      </c>
      <c r="D1226" s="1">
        <v>23.089561201890401</v>
      </c>
      <c r="E1226" s="1">
        <v>0.55263157894736803</v>
      </c>
      <c r="F1226" s="1">
        <v>111.38447368420999</v>
      </c>
      <c r="G1226" s="1">
        <v>22.212641871995199</v>
      </c>
      <c r="H1226" s="1">
        <v>500</v>
      </c>
      <c r="I1226" s="1">
        <v>100</v>
      </c>
      <c r="J1226" s="1" t="s">
        <v>14</v>
      </c>
      <c r="K1226" s="1">
        <f t="shared" si="46"/>
        <v>2.3219280948873622</v>
      </c>
      <c r="L1226">
        <f t="shared" si="47"/>
        <v>1</v>
      </c>
    </row>
    <row r="1227" spans="1:12" x14ac:dyDescent="0.2">
      <c r="A1227">
        <v>31</v>
      </c>
      <c r="B1227" s="1" t="s">
        <v>1269</v>
      </c>
      <c r="C1227" s="1">
        <v>-16.944375000000001</v>
      </c>
      <c r="D1227" s="1">
        <v>26.606043573018798</v>
      </c>
      <c r="E1227" s="1">
        <v>0.17499999999999999</v>
      </c>
      <c r="F1227" s="1">
        <v>298.35050000000001</v>
      </c>
      <c r="G1227" s="1">
        <v>27.087115890216101</v>
      </c>
      <c r="H1227" s="1">
        <v>500</v>
      </c>
      <c r="I1227" s="1">
        <v>50</v>
      </c>
      <c r="J1227" s="1" t="s">
        <v>8</v>
      </c>
      <c r="K1227" s="1">
        <f t="shared" si="46"/>
        <v>3.3219280948873626</v>
      </c>
      <c r="L1227">
        <f t="shared" si="47"/>
        <v>1</v>
      </c>
    </row>
    <row r="1228" spans="1:12" x14ac:dyDescent="0.2">
      <c r="A1228">
        <v>31</v>
      </c>
      <c r="B1228" s="1" t="s">
        <v>1300</v>
      </c>
      <c r="C1228" s="1">
        <v>-27.646374999999999</v>
      </c>
      <c r="D1228" s="1">
        <v>52.214204562641498</v>
      </c>
      <c r="E1228" s="1">
        <v>0.375</v>
      </c>
      <c r="F1228" s="1">
        <v>386.32899999999898</v>
      </c>
      <c r="G1228" s="1">
        <v>66.192244779883296</v>
      </c>
      <c r="H1228" s="1">
        <v>500</v>
      </c>
      <c r="I1228" s="1">
        <v>50</v>
      </c>
      <c r="J1228" s="1" t="s">
        <v>10</v>
      </c>
      <c r="K1228" s="1">
        <f t="shared" si="46"/>
        <v>3.3219280948873626</v>
      </c>
      <c r="L1228">
        <f t="shared" si="47"/>
        <v>1</v>
      </c>
    </row>
    <row r="1229" spans="1:12" x14ac:dyDescent="0.2">
      <c r="A1229">
        <v>31</v>
      </c>
      <c r="B1229" s="1" t="s">
        <v>1278</v>
      </c>
      <c r="C1229" s="1">
        <v>-40.851249999999901</v>
      </c>
      <c r="D1229" s="1">
        <v>29.947405537667201</v>
      </c>
      <c r="E1229" s="1">
        <v>6.25E-2</v>
      </c>
      <c r="F1229" s="1">
        <v>97.3191249999999</v>
      </c>
      <c r="G1229" s="1">
        <v>27.429309287409598</v>
      </c>
      <c r="H1229" s="1">
        <v>500</v>
      </c>
      <c r="I1229" s="1">
        <v>50</v>
      </c>
      <c r="J1229" s="1" t="s">
        <v>12</v>
      </c>
      <c r="K1229" s="1">
        <f t="shared" si="46"/>
        <v>3.3219280948873626</v>
      </c>
      <c r="L1229">
        <f t="shared" si="47"/>
        <v>1</v>
      </c>
    </row>
    <row r="1230" spans="1:12" x14ac:dyDescent="0.2">
      <c r="A1230">
        <v>31</v>
      </c>
      <c r="B1230" s="1" t="s">
        <v>1289</v>
      </c>
      <c r="C1230" s="1">
        <v>-21.11</v>
      </c>
      <c r="D1230" s="1">
        <v>34.8052874083658</v>
      </c>
      <c r="E1230" s="1">
        <v>0.26315789473684198</v>
      </c>
      <c r="F1230" s="1">
        <v>93.323684210526295</v>
      </c>
      <c r="G1230" s="1">
        <v>37.419590944137703</v>
      </c>
      <c r="H1230" s="1">
        <v>500</v>
      </c>
      <c r="I1230" s="1">
        <v>50</v>
      </c>
      <c r="J1230" s="1" t="s">
        <v>14</v>
      </c>
      <c r="K1230" s="1">
        <f t="shared" si="46"/>
        <v>3.3219280948873626</v>
      </c>
      <c r="L1230">
        <f t="shared" si="47"/>
        <v>1</v>
      </c>
    </row>
    <row r="1231" spans="1:12" x14ac:dyDescent="0.2">
      <c r="A1231">
        <v>31</v>
      </c>
      <c r="B1231" s="1" t="s">
        <v>1273</v>
      </c>
      <c r="C1231" s="1">
        <v>-36.955624999999998</v>
      </c>
      <c r="D1231" s="1">
        <v>39.158025609182197</v>
      </c>
      <c r="E1231" s="1">
        <v>0.1125</v>
      </c>
      <c r="F1231" s="1">
        <v>394.55349999999902</v>
      </c>
      <c r="G1231" s="1">
        <v>40.043169676612699</v>
      </c>
      <c r="H1231" s="1">
        <v>600</v>
      </c>
      <c r="I1231" s="1">
        <v>100</v>
      </c>
      <c r="J1231" s="1" t="s">
        <v>8</v>
      </c>
      <c r="K1231" s="1">
        <f t="shared" si="46"/>
        <v>2.5849625007211561</v>
      </c>
      <c r="L1231">
        <f t="shared" si="47"/>
        <v>1</v>
      </c>
    </row>
    <row r="1232" spans="1:12" x14ac:dyDescent="0.2">
      <c r="A1232">
        <v>31</v>
      </c>
      <c r="B1232" s="1" t="s">
        <v>1304</v>
      </c>
      <c r="C1232" s="1">
        <v>-16.525624999999899</v>
      </c>
      <c r="D1232" s="1">
        <v>44.577706671713898</v>
      </c>
      <c r="E1232" s="1">
        <v>0.42499999999999999</v>
      </c>
      <c r="F1232" s="1">
        <v>428.09837499999901</v>
      </c>
      <c r="G1232" s="1">
        <v>46.712744579069302</v>
      </c>
      <c r="H1232" s="1">
        <v>600</v>
      </c>
      <c r="I1232" s="1">
        <v>100</v>
      </c>
      <c r="J1232" s="1" t="s">
        <v>10</v>
      </c>
      <c r="K1232" s="1">
        <f t="shared" si="46"/>
        <v>2.5849625007211561</v>
      </c>
      <c r="L1232">
        <f t="shared" si="47"/>
        <v>1</v>
      </c>
    </row>
    <row r="1233" spans="1:12" x14ac:dyDescent="0.2">
      <c r="A1233">
        <v>31</v>
      </c>
      <c r="B1233" s="1" t="s">
        <v>1282</v>
      </c>
      <c r="C1233" s="1">
        <v>-8.5118749999999892</v>
      </c>
      <c r="D1233" s="1">
        <v>27.572809119391</v>
      </c>
      <c r="E1233" s="1">
        <v>0.36249999999999999</v>
      </c>
      <c r="F1233" s="1">
        <v>109.24475</v>
      </c>
      <c r="G1233" s="1">
        <v>31.842485808075601</v>
      </c>
      <c r="H1233" s="1">
        <v>600</v>
      </c>
      <c r="I1233" s="1">
        <v>100</v>
      </c>
      <c r="J1233" s="1" t="s">
        <v>12</v>
      </c>
      <c r="K1233" s="1">
        <f t="shared" si="46"/>
        <v>2.5849625007211561</v>
      </c>
      <c r="L1233">
        <f t="shared" si="47"/>
        <v>1</v>
      </c>
    </row>
    <row r="1234" spans="1:12" x14ac:dyDescent="0.2">
      <c r="A1234">
        <v>31</v>
      </c>
      <c r="B1234" s="1" t="s">
        <v>1294</v>
      </c>
      <c r="C1234" s="1">
        <v>-68.189624999999893</v>
      </c>
      <c r="D1234" s="1">
        <v>93.396428738519603</v>
      </c>
      <c r="E1234" s="1">
        <v>0.1125</v>
      </c>
      <c r="F1234" s="1">
        <v>284.90362499999998</v>
      </c>
      <c r="G1234" s="1">
        <v>171.3549925392</v>
      </c>
      <c r="H1234" s="1">
        <v>600</v>
      </c>
      <c r="I1234" s="1">
        <v>100</v>
      </c>
      <c r="J1234" s="1" t="s">
        <v>14</v>
      </c>
      <c r="K1234" s="1">
        <f t="shared" si="46"/>
        <v>2.5849625007211561</v>
      </c>
      <c r="L1234">
        <f t="shared" si="47"/>
        <v>1</v>
      </c>
    </row>
    <row r="1235" spans="1:12" x14ac:dyDescent="0.2">
      <c r="A1235">
        <v>31</v>
      </c>
      <c r="B1235" s="1" t="s">
        <v>1268</v>
      </c>
      <c r="C1235" s="1">
        <v>-14.0329999999999</v>
      </c>
      <c r="D1235" s="1">
        <v>32.861348473548603</v>
      </c>
      <c r="E1235" s="1">
        <v>0.21249999999999999</v>
      </c>
      <c r="F1235" s="1">
        <v>353.62962499999998</v>
      </c>
      <c r="G1235" s="1">
        <v>49.337124167399203</v>
      </c>
      <c r="H1235" s="1">
        <v>600</v>
      </c>
      <c r="I1235" s="1">
        <v>50</v>
      </c>
      <c r="J1235" s="1" t="s">
        <v>8</v>
      </c>
      <c r="K1235" s="1">
        <f t="shared" si="46"/>
        <v>3.5849625007211565</v>
      </c>
      <c r="L1235">
        <f t="shared" si="47"/>
        <v>1</v>
      </c>
    </row>
    <row r="1236" spans="1:12" x14ac:dyDescent="0.2">
      <c r="A1236">
        <v>31</v>
      </c>
      <c r="B1236" s="1" t="s">
        <v>1295</v>
      </c>
      <c r="C1236" s="1">
        <v>-2.4325000000000001</v>
      </c>
      <c r="D1236" s="1">
        <v>33.928483848383202</v>
      </c>
      <c r="E1236" s="1">
        <v>0.375</v>
      </c>
      <c r="F1236" s="1">
        <v>378.10512499999999</v>
      </c>
      <c r="G1236" s="1">
        <v>35.892690690227901</v>
      </c>
      <c r="H1236" s="1">
        <v>600</v>
      </c>
      <c r="I1236" s="1">
        <v>50</v>
      </c>
      <c r="J1236" s="1" t="s">
        <v>10</v>
      </c>
      <c r="K1236" s="1">
        <f t="shared" si="46"/>
        <v>3.5849625007211565</v>
      </c>
      <c r="L1236">
        <f t="shared" si="47"/>
        <v>1</v>
      </c>
    </row>
    <row r="1237" spans="1:12" x14ac:dyDescent="0.2">
      <c r="A1237">
        <v>31</v>
      </c>
      <c r="B1237" s="1" t="s">
        <v>1275</v>
      </c>
      <c r="C1237" s="1">
        <v>-25.518999999999998</v>
      </c>
      <c r="D1237" s="1">
        <v>37.376985151293297</v>
      </c>
      <c r="E1237" s="1">
        <v>0.1875</v>
      </c>
      <c r="F1237" s="1">
        <v>81.378124999999997</v>
      </c>
      <c r="G1237" s="1">
        <v>31.029546528017001</v>
      </c>
      <c r="H1237" s="1">
        <v>600</v>
      </c>
      <c r="I1237" s="1">
        <v>50</v>
      </c>
      <c r="J1237" s="1" t="s">
        <v>12</v>
      </c>
      <c r="K1237" s="1">
        <f t="shared" si="46"/>
        <v>3.5849625007211565</v>
      </c>
      <c r="L1237">
        <f t="shared" si="47"/>
        <v>1</v>
      </c>
    </row>
    <row r="1238" spans="1:12" x14ac:dyDescent="0.2">
      <c r="A1238">
        <v>31</v>
      </c>
      <c r="B1238" s="1" t="s">
        <v>1287</v>
      </c>
      <c r="C1238" s="1">
        <v>-6.9450000000000003</v>
      </c>
      <c r="D1238" s="1">
        <v>45.076535222914998</v>
      </c>
      <c r="E1238" s="1">
        <v>0.337837837837837</v>
      </c>
      <c r="F1238" s="1">
        <v>81.571081081081005</v>
      </c>
      <c r="G1238" s="1">
        <v>26.835447340530699</v>
      </c>
      <c r="H1238" s="1">
        <v>600</v>
      </c>
      <c r="I1238" s="1">
        <v>50</v>
      </c>
      <c r="J1238" s="1" t="s">
        <v>14</v>
      </c>
      <c r="K1238" s="1">
        <f t="shared" si="46"/>
        <v>3.5849625007211565</v>
      </c>
      <c r="L1238">
        <f t="shared" si="47"/>
        <v>1</v>
      </c>
    </row>
    <row r="1239" spans="1:12" x14ac:dyDescent="0.2">
      <c r="A1239">
        <v>32</v>
      </c>
      <c r="B1239" s="14" t="s">
        <v>1330</v>
      </c>
      <c r="C1239" s="1">
        <v>0.210379746835447</v>
      </c>
      <c r="D1239" s="1">
        <v>51.065238329793097</v>
      </c>
      <c r="E1239" s="1">
        <v>0.379746835443038</v>
      </c>
      <c r="F1239" s="1">
        <v>190.25329113923999</v>
      </c>
      <c r="G1239" s="1">
        <v>16.877521469118399</v>
      </c>
      <c r="H1239" s="1">
        <v>200</v>
      </c>
      <c r="I1239" s="1">
        <v>100</v>
      </c>
      <c r="J1239" s="1" t="s">
        <v>8</v>
      </c>
      <c r="K1239" s="1">
        <f t="shared" si="46"/>
        <v>1</v>
      </c>
      <c r="L1239">
        <f t="shared" si="47"/>
        <v>0</v>
      </c>
    </row>
    <row r="1240" spans="1:12" x14ac:dyDescent="0.2">
      <c r="A1240">
        <v>32</v>
      </c>
      <c r="B1240" s="1" t="s">
        <v>1331</v>
      </c>
      <c r="C1240" s="1">
        <v>-1.27925</v>
      </c>
      <c r="D1240" s="1">
        <v>44.966631510904797</v>
      </c>
      <c r="E1240" s="1">
        <v>0.42499999999999999</v>
      </c>
      <c r="F1240" s="1">
        <v>185.67212499999999</v>
      </c>
      <c r="G1240" s="1">
        <v>19.5245007422565</v>
      </c>
      <c r="H1240" s="1">
        <v>200</v>
      </c>
      <c r="I1240" s="1">
        <v>100</v>
      </c>
      <c r="J1240" s="1" t="s">
        <v>10</v>
      </c>
      <c r="K1240" s="1">
        <f t="shared" si="46"/>
        <v>1</v>
      </c>
      <c r="L1240">
        <f t="shared" si="47"/>
        <v>0</v>
      </c>
    </row>
    <row r="1241" spans="1:12" x14ac:dyDescent="0.2">
      <c r="A1241">
        <v>32</v>
      </c>
      <c r="B1241" s="1" t="s">
        <v>1332</v>
      </c>
      <c r="C1241" s="1">
        <v>2.9677499999999899</v>
      </c>
      <c r="D1241" s="1">
        <v>42.053658847209697</v>
      </c>
      <c r="E1241" s="1">
        <v>0.55000000000000004</v>
      </c>
      <c r="F1241" s="1">
        <v>151.65249999999901</v>
      </c>
      <c r="G1241" s="1">
        <v>44.736719719375898</v>
      </c>
      <c r="H1241" s="1">
        <v>200</v>
      </c>
      <c r="I1241" s="1">
        <v>100</v>
      </c>
      <c r="J1241" s="1" t="s">
        <v>12</v>
      </c>
      <c r="K1241" s="1">
        <f t="shared" si="46"/>
        <v>1</v>
      </c>
      <c r="L1241">
        <f t="shared" si="47"/>
        <v>0</v>
      </c>
    </row>
    <row r="1242" spans="1:12" x14ac:dyDescent="0.2">
      <c r="A1242">
        <v>32</v>
      </c>
      <c r="B1242" s="1" t="s">
        <v>1333</v>
      </c>
      <c r="C1242" s="1">
        <v>-7.4449999999999896</v>
      </c>
      <c r="D1242" s="1">
        <v>49.943562047575199</v>
      </c>
      <c r="E1242" s="1">
        <v>0.36249999999999999</v>
      </c>
      <c r="F1242" s="1">
        <v>160.55862500000001</v>
      </c>
      <c r="G1242" s="1">
        <v>51.784308452072302</v>
      </c>
      <c r="H1242" s="1">
        <v>200</v>
      </c>
      <c r="I1242" s="1">
        <v>100</v>
      </c>
      <c r="J1242" s="1" t="s">
        <v>14</v>
      </c>
      <c r="K1242" s="1">
        <f t="shared" si="46"/>
        <v>1</v>
      </c>
      <c r="L1242">
        <f t="shared" si="47"/>
        <v>0</v>
      </c>
    </row>
    <row r="1243" spans="1:12" x14ac:dyDescent="0.2">
      <c r="A1243">
        <v>32</v>
      </c>
      <c r="B1243" s="16" t="s">
        <v>1326</v>
      </c>
      <c r="C1243" s="1">
        <v>-29.205124999999899</v>
      </c>
      <c r="D1243" s="1">
        <v>43.763353818970202</v>
      </c>
      <c r="E1243" s="1">
        <v>0.2</v>
      </c>
      <c r="F1243" s="1">
        <v>181.318375</v>
      </c>
      <c r="G1243" s="1">
        <v>23.992625973606401</v>
      </c>
      <c r="H1243" s="1">
        <v>200</v>
      </c>
      <c r="I1243" s="1">
        <v>50</v>
      </c>
      <c r="J1243" s="1" t="s">
        <v>8</v>
      </c>
      <c r="K1243" s="1">
        <f t="shared" si="46"/>
        <v>2</v>
      </c>
      <c r="L1243">
        <f t="shared" si="47"/>
        <v>0</v>
      </c>
    </row>
    <row r="1244" spans="1:12" x14ac:dyDescent="0.2">
      <c r="A1244">
        <v>32</v>
      </c>
      <c r="B1244" s="1" t="s">
        <v>1327</v>
      </c>
      <c r="C1244" s="1">
        <v>-29.7172499999999</v>
      </c>
      <c r="D1244" s="1">
        <v>39.214065396710602</v>
      </c>
      <c r="E1244" s="1">
        <v>0.21249999999999999</v>
      </c>
      <c r="F1244" s="1">
        <v>190.136</v>
      </c>
      <c r="G1244" s="1">
        <v>18.1693870012171</v>
      </c>
      <c r="H1244" s="1">
        <v>200</v>
      </c>
      <c r="I1244" s="1">
        <v>50</v>
      </c>
      <c r="J1244" s="1" t="s">
        <v>10</v>
      </c>
      <c r="K1244" s="1">
        <f t="shared" si="46"/>
        <v>2</v>
      </c>
      <c r="L1244">
        <f t="shared" si="47"/>
        <v>0</v>
      </c>
    </row>
    <row r="1245" spans="1:12" x14ac:dyDescent="0.2">
      <c r="A1245">
        <v>32</v>
      </c>
      <c r="B1245" s="1" t="s">
        <v>1328</v>
      </c>
      <c r="C1245" s="1">
        <v>-28.99</v>
      </c>
      <c r="D1245" s="1">
        <v>45.529462466627002</v>
      </c>
      <c r="E1245" s="1">
        <v>0.26250000000000001</v>
      </c>
      <c r="F1245" s="1">
        <v>173.28449999999901</v>
      </c>
      <c r="G1245" s="1">
        <v>39.396163896374397</v>
      </c>
      <c r="H1245" s="1">
        <v>200</v>
      </c>
      <c r="I1245" s="1">
        <v>50</v>
      </c>
      <c r="J1245" s="1" t="s">
        <v>12</v>
      </c>
      <c r="K1245" s="1">
        <f t="shared" si="46"/>
        <v>2</v>
      </c>
      <c r="L1245">
        <f t="shared" si="47"/>
        <v>0</v>
      </c>
    </row>
    <row r="1246" spans="1:12" x14ac:dyDescent="0.2">
      <c r="A1246">
        <v>32</v>
      </c>
      <c r="B1246" s="1" t="s">
        <v>1329</v>
      </c>
      <c r="C1246" s="1">
        <v>-35.8674999999999</v>
      </c>
      <c r="D1246" s="1">
        <v>39.0537746095047</v>
      </c>
      <c r="E1246" s="1">
        <v>0.17499999999999999</v>
      </c>
      <c r="F1246" s="1">
        <v>172.61324999999999</v>
      </c>
      <c r="G1246" s="1">
        <v>36.314006380975002</v>
      </c>
      <c r="H1246" s="1">
        <v>200</v>
      </c>
      <c r="I1246" s="1">
        <v>50</v>
      </c>
      <c r="J1246" s="1" t="s">
        <v>14</v>
      </c>
      <c r="K1246" s="1">
        <f t="shared" si="46"/>
        <v>2</v>
      </c>
      <c r="L1246">
        <f t="shared" si="47"/>
        <v>0</v>
      </c>
    </row>
    <row r="1247" spans="1:12" x14ac:dyDescent="0.2">
      <c r="A1247">
        <v>32</v>
      </c>
      <c r="B1247" s="1" t="s">
        <v>1338</v>
      </c>
      <c r="C1247" s="1">
        <v>-34.737374999999901</v>
      </c>
      <c r="D1247" s="1">
        <v>28.525447750375001</v>
      </c>
      <c r="E1247" s="1">
        <v>0.16250000000000001</v>
      </c>
      <c r="F1247" s="1">
        <v>235.98262500000001</v>
      </c>
      <c r="G1247" s="1">
        <v>28.728863045017501</v>
      </c>
      <c r="H1247" s="1">
        <v>300</v>
      </c>
      <c r="I1247" s="1">
        <v>100</v>
      </c>
      <c r="J1247" s="1" t="s">
        <v>8</v>
      </c>
      <c r="K1247" s="1">
        <f t="shared" si="46"/>
        <v>1.5849625007211563</v>
      </c>
      <c r="L1247">
        <f t="shared" si="47"/>
        <v>1</v>
      </c>
    </row>
    <row r="1248" spans="1:12" x14ac:dyDescent="0.2">
      <c r="A1248">
        <v>32</v>
      </c>
      <c r="B1248" s="1" t="s">
        <v>1339</v>
      </c>
      <c r="C1248" s="1">
        <v>-18.267875</v>
      </c>
      <c r="D1248" s="1">
        <v>57.263988218900501</v>
      </c>
      <c r="E1248" s="1">
        <v>0.35</v>
      </c>
      <c r="F1248" s="1">
        <v>286.51487500000002</v>
      </c>
      <c r="G1248" s="1">
        <v>20.866819833994199</v>
      </c>
      <c r="H1248" s="1">
        <v>300</v>
      </c>
      <c r="I1248" s="1">
        <v>100</v>
      </c>
      <c r="J1248" s="1" t="s">
        <v>10</v>
      </c>
      <c r="K1248" s="1">
        <f t="shared" si="46"/>
        <v>1.5849625007211563</v>
      </c>
      <c r="L1248">
        <f t="shared" si="47"/>
        <v>0</v>
      </c>
    </row>
    <row r="1249" spans="1:12" x14ac:dyDescent="0.2">
      <c r="A1249">
        <v>32</v>
      </c>
      <c r="B1249" s="1" t="s">
        <v>1340</v>
      </c>
      <c r="C1249" s="1">
        <v>-44.645499999999998</v>
      </c>
      <c r="D1249" s="1">
        <v>49.745095660275901</v>
      </c>
      <c r="E1249" s="1">
        <v>0.23749999999999999</v>
      </c>
      <c r="F1249" s="1">
        <v>245.945124999999</v>
      </c>
      <c r="G1249" s="1">
        <v>52.859905433933299</v>
      </c>
      <c r="H1249" s="1">
        <v>300</v>
      </c>
      <c r="I1249" s="1">
        <v>100</v>
      </c>
      <c r="J1249" s="1" t="s">
        <v>12</v>
      </c>
      <c r="K1249" s="1">
        <f t="shared" si="46"/>
        <v>1.5849625007211563</v>
      </c>
      <c r="L1249">
        <f t="shared" si="47"/>
        <v>1</v>
      </c>
    </row>
    <row r="1250" spans="1:12" x14ac:dyDescent="0.2">
      <c r="A1250">
        <v>32</v>
      </c>
      <c r="B1250" s="1" t="s">
        <v>1341</v>
      </c>
      <c r="C1250" s="1">
        <v>-30.6999999999999</v>
      </c>
      <c r="D1250" s="1">
        <v>64.906849311147397</v>
      </c>
      <c r="E1250" s="1">
        <v>0.35</v>
      </c>
      <c r="F1250" s="1">
        <v>253.37</v>
      </c>
      <c r="G1250" s="1">
        <v>61.328073485965596</v>
      </c>
      <c r="H1250" s="1">
        <v>300</v>
      </c>
      <c r="I1250" s="1">
        <v>100</v>
      </c>
      <c r="J1250" s="1" t="s">
        <v>14</v>
      </c>
      <c r="K1250" s="1">
        <f t="shared" si="46"/>
        <v>1.5849625007211563</v>
      </c>
      <c r="L1250">
        <f t="shared" si="47"/>
        <v>0</v>
      </c>
    </row>
    <row r="1251" spans="1:12" x14ac:dyDescent="0.2">
      <c r="A1251">
        <v>32</v>
      </c>
      <c r="B1251" s="1" t="s">
        <v>1334</v>
      </c>
      <c r="C1251" s="1">
        <v>-55.726835443037899</v>
      </c>
      <c r="D1251" s="1">
        <v>59.155354563470198</v>
      </c>
      <c r="E1251" s="1">
        <v>0.113924050632911</v>
      </c>
      <c r="F1251" s="1">
        <v>270.004430379746</v>
      </c>
      <c r="G1251" s="1">
        <v>40.9420076665048</v>
      </c>
      <c r="H1251" s="1">
        <v>300</v>
      </c>
      <c r="I1251" s="1">
        <v>50</v>
      </c>
      <c r="J1251" s="1" t="s">
        <v>8</v>
      </c>
      <c r="K1251" s="1">
        <f t="shared" si="46"/>
        <v>2.5849625007211561</v>
      </c>
      <c r="L1251">
        <f t="shared" si="47"/>
        <v>0</v>
      </c>
    </row>
    <row r="1252" spans="1:12" x14ac:dyDescent="0.2">
      <c r="A1252">
        <v>32</v>
      </c>
      <c r="B1252" s="1" t="s">
        <v>1335</v>
      </c>
      <c r="C1252" s="1">
        <v>-58.848076923076903</v>
      </c>
      <c r="D1252" s="1">
        <v>56.318648117554702</v>
      </c>
      <c r="E1252" s="1">
        <v>0.16666666666666599</v>
      </c>
      <c r="F1252" s="1">
        <v>274.15871794871799</v>
      </c>
      <c r="G1252" s="1">
        <v>40.166028839248199</v>
      </c>
      <c r="H1252" s="1">
        <v>300</v>
      </c>
      <c r="I1252" s="1">
        <v>50</v>
      </c>
      <c r="J1252" s="1" t="s">
        <v>10</v>
      </c>
      <c r="K1252" s="1">
        <f t="shared" si="46"/>
        <v>2.5849625007211561</v>
      </c>
      <c r="L1252">
        <f t="shared" si="47"/>
        <v>0</v>
      </c>
    </row>
    <row r="1253" spans="1:12" x14ac:dyDescent="0.2">
      <c r="A1253">
        <v>32</v>
      </c>
      <c r="B1253" s="1" t="s">
        <v>1336</v>
      </c>
      <c r="C1253" s="1">
        <v>-23.847874999999998</v>
      </c>
      <c r="D1253" s="1">
        <v>39.540178543278898</v>
      </c>
      <c r="E1253" s="1">
        <v>0.3125</v>
      </c>
      <c r="F1253" s="1">
        <v>177.28212500000001</v>
      </c>
      <c r="G1253" s="1">
        <v>53.635672450658902</v>
      </c>
      <c r="H1253" s="1">
        <v>300</v>
      </c>
      <c r="I1253" s="1">
        <v>50</v>
      </c>
      <c r="J1253" s="1" t="s">
        <v>12</v>
      </c>
      <c r="K1253" s="1">
        <f t="shared" si="46"/>
        <v>2.5849625007211561</v>
      </c>
      <c r="L1253">
        <f t="shared" si="47"/>
        <v>1</v>
      </c>
    </row>
    <row r="1254" spans="1:12" x14ac:dyDescent="0.2">
      <c r="A1254">
        <v>32</v>
      </c>
      <c r="B1254" s="1" t="s">
        <v>1337</v>
      </c>
      <c r="C1254" s="1">
        <v>-53.736499999999999</v>
      </c>
      <c r="D1254" s="1">
        <v>56.727794358233197</v>
      </c>
      <c r="E1254" s="1">
        <v>0.15</v>
      </c>
      <c r="F1254" s="1">
        <v>254.66049999999899</v>
      </c>
      <c r="G1254" s="1">
        <v>56.819447702789198</v>
      </c>
      <c r="H1254" s="1">
        <v>300</v>
      </c>
      <c r="I1254" s="1">
        <v>50</v>
      </c>
      <c r="J1254" s="1" t="s">
        <v>14</v>
      </c>
      <c r="K1254" s="1">
        <f t="shared" si="46"/>
        <v>2.5849625007211561</v>
      </c>
      <c r="L1254">
        <f t="shared" si="47"/>
        <v>0</v>
      </c>
    </row>
    <row r="1255" spans="1:12" x14ac:dyDescent="0.2">
      <c r="A1255">
        <v>32</v>
      </c>
      <c r="B1255" s="1" t="s">
        <v>1346</v>
      </c>
      <c r="C1255" s="1">
        <v>-62.649230769230698</v>
      </c>
      <c r="D1255" s="1">
        <v>95.969371192587204</v>
      </c>
      <c r="E1255" s="1">
        <v>0.17948717948717899</v>
      </c>
      <c r="F1255" s="1">
        <v>374.62423076923</v>
      </c>
      <c r="G1255" s="1">
        <v>46.319632281190302</v>
      </c>
      <c r="H1255" s="1">
        <v>400</v>
      </c>
      <c r="I1255" s="1">
        <v>100</v>
      </c>
      <c r="J1255" s="1" t="s">
        <v>8</v>
      </c>
      <c r="K1255" s="1">
        <f t="shared" si="46"/>
        <v>2</v>
      </c>
      <c r="L1255">
        <f t="shared" si="47"/>
        <v>0</v>
      </c>
    </row>
    <row r="1256" spans="1:12" x14ac:dyDescent="0.2">
      <c r="A1256">
        <v>32</v>
      </c>
      <c r="B1256" s="1" t="s">
        <v>1347</v>
      </c>
      <c r="C1256" s="1">
        <v>-13.818860759493599</v>
      </c>
      <c r="D1256" s="1">
        <v>54.574205456733601</v>
      </c>
      <c r="E1256" s="1">
        <v>0.354430379746835</v>
      </c>
      <c r="F1256" s="1">
        <v>352.63708860759402</v>
      </c>
      <c r="G1256" s="1">
        <v>42.8196890756629</v>
      </c>
      <c r="H1256" s="1">
        <v>400</v>
      </c>
      <c r="I1256" s="1">
        <v>100</v>
      </c>
      <c r="J1256" s="1" t="s">
        <v>10</v>
      </c>
      <c r="K1256" s="1">
        <f t="shared" si="46"/>
        <v>2</v>
      </c>
      <c r="L1256">
        <f t="shared" si="47"/>
        <v>1</v>
      </c>
    </row>
    <row r="1257" spans="1:12" x14ac:dyDescent="0.2">
      <c r="A1257">
        <v>32</v>
      </c>
      <c r="B1257" s="1" t="s">
        <v>1348</v>
      </c>
      <c r="C1257" s="1">
        <v>-12.1029999999999</v>
      </c>
      <c r="D1257" s="1">
        <v>26.907138197883398</v>
      </c>
      <c r="E1257" s="1">
        <v>0.26250000000000001</v>
      </c>
      <c r="F1257" s="1">
        <v>218.93249999999901</v>
      </c>
      <c r="G1257" s="1">
        <v>61.611212484011297</v>
      </c>
      <c r="H1257" s="1">
        <v>400</v>
      </c>
      <c r="I1257" s="1">
        <v>100</v>
      </c>
      <c r="J1257" s="1" t="s">
        <v>12</v>
      </c>
      <c r="K1257" s="1">
        <f t="shared" si="46"/>
        <v>2</v>
      </c>
      <c r="L1257">
        <f t="shared" si="47"/>
        <v>1</v>
      </c>
    </row>
    <row r="1258" spans="1:12" x14ac:dyDescent="0.2">
      <c r="A1258">
        <v>32</v>
      </c>
      <c r="B1258" s="1" t="s">
        <v>1349</v>
      </c>
      <c r="C1258" s="1">
        <v>-36.3064999999999</v>
      </c>
      <c r="D1258" s="1">
        <v>34.1462992540919</v>
      </c>
      <c r="E1258" s="1">
        <v>0.16250000000000001</v>
      </c>
      <c r="F1258" s="1">
        <v>216.727249999999</v>
      </c>
      <c r="G1258" s="1">
        <v>47.105286512635701</v>
      </c>
      <c r="H1258" s="1">
        <v>400</v>
      </c>
      <c r="I1258" s="1">
        <v>100</v>
      </c>
      <c r="J1258" s="1" t="s">
        <v>14</v>
      </c>
      <c r="K1258" s="1">
        <f t="shared" si="46"/>
        <v>2</v>
      </c>
      <c r="L1258">
        <f t="shared" si="47"/>
        <v>1</v>
      </c>
    </row>
    <row r="1259" spans="1:12" x14ac:dyDescent="0.2">
      <c r="A1259">
        <v>32</v>
      </c>
      <c r="B1259" s="1" t="s">
        <v>1342</v>
      </c>
      <c r="C1259" s="1">
        <v>-40.353749999999998</v>
      </c>
      <c r="D1259" s="1">
        <v>60.627468967766497</v>
      </c>
      <c r="E1259" s="1">
        <v>0.1</v>
      </c>
      <c r="F1259" s="1">
        <v>313.857249999999</v>
      </c>
      <c r="G1259" s="1">
        <v>65.061747094106593</v>
      </c>
      <c r="H1259" s="1">
        <v>400</v>
      </c>
      <c r="I1259" s="1">
        <v>50</v>
      </c>
      <c r="J1259" s="1" t="s">
        <v>8</v>
      </c>
      <c r="K1259" s="1">
        <f t="shared" si="46"/>
        <v>3</v>
      </c>
      <c r="L1259">
        <f t="shared" si="47"/>
        <v>1</v>
      </c>
    </row>
    <row r="1260" spans="1:12" x14ac:dyDescent="0.2">
      <c r="A1260">
        <v>32</v>
      </c>
      <c r="B1260" s="1" t="s">
        <v>1343</v>
      </c>
      <c r="C1260" s="1">
        <v>4.9193749999999996</v>
      </c>
      <c r="D1260" s="1">
        <v>47.158503616626497</v>
      </c>
      <c r="E1260" s="1">
        <v>0.48749999999999999</v>
      </c>
      <c r="F1260" s="1">
        <v>349.31849999999997</v>
      </c>
      <c r="G1260" s="1">
        <v>67.122265160302803</v>
      </c>
      <c r="H1260" s="1">
        <v>400</v>
      </c>
      <c r="I1260" s="1">
        <v>50</v>
      </c>
      <c r="J1260" s="1" t="s">
        <v>10</v>
      </c>
      <c r="K1260" s="1">
        <f t="shared" si="46"/>
        <v>3</v>
      </c>
      <c r="L1260">
        <f t="shared" si="47"/>
        <v>1</v>
      </c>
    </row>
    <row r="1261" spans="1:12" x14ac:dyDescent="0.2">
      <c r="A1261">
        <v>32</v>
      </c>
      <c r="B1261" s="1" t="s">
        <v>1344</v>
      </c>
      <c r="C1261" s="1">
        <v>11.696875</v>
      </c>
      <c r="D1261" s="1">
        <v>56.390146803181601</v>
      </c>
      <c r="E1261" s="1">
        <v>0.51249999999999996</v>
      </c>
      <c r="F1261" s="1">
        <v>269.42887500000001</v>
      </c>
      <c r="G1261" s="1">
        <v>104.009877595757</v>
      </c>
      <c r="H1261" s="1">
        <v>400</v>
      </c>
      <c r="I1261" s="1">
        <v>50</v>
      </c>
      <c r="J1261" s="1" t="s">
        <v>12</v>
      </c>
      <c r="K1261" s="1">
        <f t="shared" si="46"/>
        <v>3</v>
      </c>
      <c r="L1261">
        <f t="shared" si="47"/>
        <v>1</v>
      </c>
    </row>
    <row r="1262" spans="1:12" x14ac:dyDescent="0.2">
      <c r="A1262">
        <v>32</v>
      </c>
      <c r="B1262" s="1" t="s">
        <v>1345</v>
      </c>
      <c r="C1262" s="1">
        <v>-3.7598749999999899</v>
      </c>
      <c r="D1262" s="1">
        <v>27.3998338267657</v>
      </c>
      <c r="E1262" s="1">
        <v>0.41249999999999998</v>
      </c>
      <c r="F1262" s="1">
        <v>138.810125</v>
      </c>
      <c r="G1262" s="1">
        <v>24.387054429233</v>
      </c>
      <c r="H1262" s="1">
        <v>400</v>
      </c>
      <c r="I1262" s="1">
        <v>50</v>
      </c>
      <c r="J1262" s="1" t="s">
        <v>14</v>
      </c>
      <c r="K1262" s="1">
        <f t="shared" si="46"/>
        <v>3</v>
      </c>
      <c r="L1262">
        <f t="shared" si="47"/>
        <v>1</v>
      </c>
    </row>
    <row r="1263" spans="1:12" x14ac:dyDescent="0.2">
      <c r="A1263">
        <v>32</v>
      </c>
      <c r="B1263" s="1" t="s">
        <v>1354</v>
      </c>
      <c r="C1263" s="1">
        <v>-79.647625000000005</v>
      </c>
      <c r="D1263" s="1">
        <v>33.0582436104729</v>
      </c>
      <c r="E1263" s="1">
        <v>0</v>
      </c>
      <c r="F1263" s="1">
        <v>381.42099999999903</v>
      </c>
      <c r="G1263" s="1">
        <v>40.019212904553697</v>
      </c>
      <c r="H1263" s="1">
        <v>500</v>
      </c>
      <c r="I1263" s="1">
        <v>100</v>
      </c>
      <c r="J1263" s="1" t="s">
        <v>8</v>
      </c>
      <c r="K1263" s="1">
        <f t="shared" si="46"/>
        <v>2.3219280948873622</v>
      </c>
      <c r="L1263">
        <f t="shared" si="47"/>
        <v>1</v>
      </c>
    </row>
    <row r="1264" spans="1:12" x14ac:dyDescent="0.2">
      <c r="A1264">
        <v>32</v>
      </c>
      <c r="B1264" s="1" t="s">
        <v>1355</v>
      </c>
      <c r="C1264" s="1">
        <v>-34.098974358974303</v>
      </c>
      <c r="D1264" s="1">
        <v>100.678473351476</v>
      </c>
      <c r="E1264" s="1">
        <v>0.269230769230769</v>
      </c>
      <c r="F1264" s="1">
        <v>461.91346153846098</v>
      </c>
      <c r="G1264" s="1">
        <v>57.304099258813103</v>
      </c>
      <c r="H1264" s="1">
        <v>500</v>
      </c>
      <c r="I1264" s="1">
        <v>100</v>
      </c>
      <c r="J1264" s="1" t="s">
        <v>10</v>
      </c>
      <c r="K1264" s="1">
        <f t="shared" si="46"/>
        <v>2.3219280948873622</v>
      </c>
      <c r="L1264">
        <f t="shared" si="47"/>
        <v>0</v>
      </c>
    </row>
    <row r="1265" spans="1:12" x14ac:dyDescent="0.2">
      <c r="A1265">
        <v>32</v>
      </c>
      <c r="B1265" s="1" t="s">
        <v>1356</v>
      </c>
      <c r="C1265" s="1">
        <v>-11.77575</v>
      </c>
      <c r="D1265" s="1">
        <v>25.5143534983252</v>
      </c>
      <c r="E1265" s="1">
        <v>0.3125</v>
      </c>
      <c r="F1265" s="1">
        <v>253.623874999999</v>
      </c>
      <c r="G1265" s="1">
        <v>65.000322297157595</v>
      </c>
      <c r="H1265" s="1">
        <v>500</v>
      </c>
      <c r="I1265" s="1">
        <v>100</v>
      </c>
      <c r="J1265" s="1" t="s">
        <v>12</v>
      </c>
      <c r="K1265" s="1">
        <f t="shared" si="46"/>
        <v>2.3219280948873622</v>
      </c>
      <c r="L1265">
        <f t="shared" si="47"/>
        <v>1</v>
      </c>
    </row>
    <row r="1266" spans="1:12" x14ac:dyDescent="0.2">
      <c r="A1266">
        <v>32</v>
      </c>
      <c r="B1266" s="1" t="s">
        <v>1357</v>
      </c>
      <c r="C1266" s="1">
        <v>-38.835374999999999</v>
      </c>
      <c r="D1266" s="1">
        <v>43.403341430808901</v>
      </c>
      <c r="E1266" s="1">
        <v>0.25</v>
      </c>
      <c r="F1266" s="1">
        <v>293.74237499999998</v>
      </c>
      <c r="G1266" s="1">
        <v>67.188031081505699</v>
      </c>
      <c r="H1266" s="1">
        <v>500</v>
      </c>
      <c r="I1266" s="1">
        <v>100</v>
      </c>
      <c r="J1266" s="1" t="s">
        <v>14</v>
      </c>
      <c r="K1266" s="1">
        <f t="shared" si="46"/>
        <v>2.3219280948873622</v>
      </c>
      <c r="L1266">
        <f t="shared" si="47"/>
        <v>1</v>
      </c>
    </row>
    <row r="1267" spans="1:12" x14ac:dyDescent="0.2">
      <c r="A1267">
        <v>32</v>
      </c>
      <c r="B1267" s="1" t="s">
        <v>1350</v>
      </c>
      <c r="C1267" s="1">
        <v>-49.8927848101265</v>
      </c>
      <c r="D1267" s="1">
        <v>57.5083863985843</v>
      </c>
      <c r="E1267" s="1">
        <v>2.53164556962025E-2</v>
      </c>
      <c r="F1267" s="1">
        <v>370.33113924050599</v>
      </c>
      <c r="G1267" s="1">
        <v>74.441308441614595</v>
      </c>
      <c r="H1267" s="1">
        <v>500</v>
      </c>
      <c r="I1267" s="1">
        <v>50</v>
      </c>
      <c r="J1267" s="1" t="s">
        <v>8</v>
      </c>
      <c r="K1267" s="1">
        <f t="shared" si="46"/>
        <v>3.3219280948873626</v>
      </c>
      <c r="L1267">
        <f t="shared" si="47"/>
        <v>1</v>
      </c>
    </row>
    <row r="1268" spans="1:12" x14ac:dyDescent="0.2">
      <c r="A1268">
        <v>32</v>
      </c>
      <c r="B1268" s="1" t="s">
        <v>1351</v>
      </c>
      <c r="C1268" s="1">
        <v>13.945641025641001</v>
      </c>
      <c r="D1268" s="1">
        <v>75.706384610169593</v>
      </c>
      <c r="E1268" s="1">
        <v>0.34615384615384598</v>
      </c>
      <c r="F1268" s="1">
        <v>399.74653846153802</v>
      </c>
      <c r="G1268" s="1">
        <v>95.163709453720301</v>
      </c>
      <c r="H1268" s="1">
        <v>500</v>
      </c>
      <c r="I1268" s="1">
        <v>50</v>
      </c>
      <c r="J1268" s="1" t="s">
        <v>10</v>
      </c>
      <c r="K1268" s="1">
        <f t="shared" si="46"/>
        <v>3.3219280948873626</v>
      </c>
      <c r="L1268">
        <f t="shared" si="47"/>
        <v>1</v>
      </c>
    </row>
    <row r="1269" spans="1:12" x14ac:dyDescent="0.2">
      <c r="A1269">
        <v>32</v>
      </c>
      <c r="B1269" s="1" t="s">
        <v>1352</v>
      </c>
      <c r="C1269" s="1">
        <v>-23.485499999999998</v>
      </c>
      <c r="D1269" s="1">
        <v>50.8777824030293</v>
      </c>
      <c r="E1269" s="1">
        <v>0.1875</v>
      </c>
      <c r="F1269" s="1">
        <v>347.76350000000002</v>
      </c>
      <c r="G1269" s="1">
        <v>129.169790102988</v>
      </c>
      <c r="H1269" s="1">
        <v>500</v>
      </c>
      <c r="I1269" s="1">
        <v>50</v>
      </c>
      <c r="J1269" s="1" t="s">
        <v>12</v>
      </c>
      <c r="K1269" s="1">
        <f t="shared" si="46"/>
        <v>3.3219280948873626</v>
      </c>
      <c r="L1269">
        <f t="shared" si="47"/>
        <v>1</v>
      </c>
    </row>
    <row r="1270" spans="1:12" x14ac:dyDescent="0.2">
      <c r="A1270">
        <v>32</v>
      </c>
      <c r="B1270" s="1" t="s">
        <v>1353</v>
      </c>
      <c r="C1270" s="1">
        <v>-9.3160000000000007</v>
      </c>
      <c r="D1270" s="1">
        <v>41.743045666314202</v>
      </c>
      <c r="E1270" s="1">
        <v>0.28749999999999998</v>
      </c>
      <c r="F1270" s="1">
        <v>335.26699999999897</v>
      </c>
      <c r="G1270" s="1">
        <v>109.07956776362801</v>
      </c>
      <c r="H1270" s="1">
        <v>500</v>
      </c>
      <c r="I1270" s="1">
        <v>50</v>
      </c>
      <c r="J1270" s="1" t="s">
        <v>14</v>
      </c>
      <c r="K1270" s="1">
        <f t="shared" si="46"/>
        <v>3.3219280948873626</v>
      </c>
      <c r="L1270">
        <f t="shared" si="47"/>
        <v>1</v>
      </c>
    </row>
    <row r="1271" spans="1:12" x14ac:dyDescent="0.2">
      <c r="A1271">
        <v>32</v>
      </c>
      <c r="B1271" s="1" t="s">
        <v>1362</v>
      </c>
      <c r="C1271" s="1">
        <v>-85.768249999999995</v>
      </c>
      <c r="D1271" s="1">
        <v>40.802477093155701</v>
      </c>
      <c r="E1271" s="1">
        <v>0</v>
      </c>
      <c r="F1271" s="1">
        <v>443.94399999999899</v>
      </c>
      <c r="G1271" s="1">
        <v>51.583716267830098</v>
      </c>
      <c r="H1271" s="1">
        <v>600</v>
      </c>
      <c r="I1271" s="1">
        <v>100</v>
      </c>
      <c r="J1271" s="1" t="s">
        <v>8</v>
      </c>
      <c r="K1271" s="1">
        <f t="shared" si="46"/>
        <v>2.5849625007211561</v>
      </c>
      <c r="L1271">
        <f t="shared" si="47"/>
        <v>1</v>
      </c>
    </row>
    <row r="1272" spans="1:12" x14ac:dyDescent="0.2">
      <c r="A1272">
        <v>32</v>
      </c>
      <c r="B1272" s="1" t="s">
        <v>1363</v>
      </c>
      <c r="C1272" s="1">
        <v>-3.7890789473684201</v>
      </c>
      <c r="D1272" s="1">
        <v>91.429637112769399</v>
      </c>
      <c r="E1272" s="1">
        <v>0.394736842105263</v>
      </c>
      <c r="F1272" s="1">
        <v>535.37750000000005</v>
      </c>
      <c r="G1272" s="1">
        <v>85.485901009356894</v>
      </c>
      <c r="H1272" s="1">
        <v>600</v>
      </c>
      <c r="I1272" s="1">
        <v>100</v>
      </c>
      <c r="J1272" s="1" t="s">
        <v>10</v>
      </c>
      <c r="K1272" s="1">
        <f t="shared" si="46"/>
        <v>2.5849625007211561</v>
      </c>
      <c r="L1272">
        <f t="shared" si="47"/>
        <v>1</v>
      </c>
    </row>
    <row r="1273" spans="1:12" x14ac:dyDescent="0.2">
      <c r="A1273">
        <v>32</v>
      </c>
      <c r="B1273" s="1" t="s">
        <v>1364</v>
      </c>
      <c r="C1273" s="1">
        <v>-8.0568749999999998</v>
      </c>
      <c r="D1273" s="1">
        <v>31.9754508800794</v>
      </c>
      <c r="E1273" s="1">
        <v>0.45</v>
      </c>
      <c r="F1273" s="1">
        <v>405.29599999999999</v>
      </c>
      <c r="G1273" s="1">
        <v>146.99254845569499</v>
      </c>
      <c r="H1273" s="1">
        <v>600</v>
      </c>
      <c r="I1273" s="1">
        <v>100</v>
      </c>
      <c r="J1273" s="1" t="s">
        <v>12</v>
      </c>
      <c r="K1273" s="1">
        <f t="shared" si="46"/>
        <v>2.5849625007211561</v>
      </c>
      <c r="L1273">
        <f t="shared" si="47"/>
        <v>1</v>
      </c>
    </row>
    <row r="1274" spans="1:12" x14ac:dyDescent="0.2">
      <c r="A1274">
        <v>32</v>
      </c>
      <c r="B1274" s="1" t="s">
        <v>1365</v>
      </c>
      <c r="C1274" s="1">
        <v>-35.70825</v>
      </c>
      <c r="D1274" s="1">
        <v>55.155709060236902</v>
      </c>
      <c r="E1274" s="1">
        <v>0.25</v>
      </c>
      <c r="F1274" s="1">
        <v>325.215125</v>
      </c>
      <c r="G1274" s="1">
        <v>130.19227432910199</v>
      </c>
      <c r="H1274" s="1">
        <v>600</v>
      </c>
      <c r="I1274" s="1">
        <v>100</v>
      </c>
      <c r="J1274" s="1" t="s">
        <v>14</v>
      </c>
      <c r="K1274" s="1">
        <f t="shared" si="46"/>
        <v>2.5849625007211561</v>
      </c>
      <c r="L1274">
        <f t="shared" si="47"/>
        <v>1</v>
      </c>
    </row>
    <row r="1275" spans="1:12" x14ac:dyDescent="0.2">
      <c r="A1275">
        <v>32</v>
      </c>
      <c r="B1275" s="1" t="s">
        <v>1358</v>
      </c>
      <c r="C1275" s="1">
        <v>-76.035624999999996</v>
      </c>
      <c r="D1275" s="1">
        <v>39.5033900710986</v>
      </c>
      <c r="E1275" s="1">
        <v>0</v>
      </c>
      <c r="F1275" s="1">
        <v>402.96825000000001</v>
      </c>
      <c r="G1275" s="1">
        <v>48.795090910228801</v>
      </c>
      <c r="H1275" s="1">
        <v>600</v>
      </c>
      <c r="I1275" s="1">
        <v>50</v>
      </c>
      <c r="J1275" s="1" t="s">
        <v>8</v>
      </c>
      <c r="K1275" s="1">
        <f t="shared" si="46"/>
        <v>3.5849625007211565</v>
      </c>
      <c r="L1275">
        <f t="shared" si="47"/>
        <v>1</v>
      </c>
    </row>
    <row r="1276" spans="1:12" x14ac:dyDescent="0.2">
      <c r="A1276">
        <v>32</v>
      </c>
      <c r="B1276" s="1" t="s">
        <v>1359</v>
      </c>
      <c r="C1276" s="1">
        <v>30.655249999999899</v>
      </c>
      <c r="D1276" s="1">
        <v>73.948037684833096</v>
      </c>
      <c r="E1276" s="1">
        <v>0.41249999999999998</v>
      </c>
      <c r="F1276" s="1">
        <v>485.56962499999997</v>
      </c>
      <c r="G1276" s="1">
        <v>118.386323729176</v>
      </c>
      <c r="H1276" s="1">
        <v>600</v>
      </c>
      <c r="I1276" s="1">
        <v>50</v>
      </c>
      <c r="J1276" s="1" t="s">
        <v>10</v>
      </c>
      <c r="K1276" s="1">
        <f t="shared" si="46"/>
        <v>3.5849625007211565</v>
      </c>
      <c r="L1276">
        <f t="shared" si="47"/>
        <v>1</v>
      </c>
    </row>
    <row r="1277" spans="1:12" x14ac:dyDescent="0.2">
      <c r="A1277">
        <v>32</v>
      </c>
      <c r="B1277" s="1" t="s">
        <v>1360</v>
      </c>
      <c r="C1277" s="1">
        <v>-26.428999999999899</v>
      </c>
      <c r="D1277" s="1">
        <v>57.181440074555603</v>
      </c>
      <c r="E1277" s="1">
        <v>0.25</v>
      </c>
      <c r="F1277" s="1">
        <v>397.478624999999</v>
      </c>
      <c r="G1277" s="1">
        <v>135.56839505157299</v>
      </c>
      <c r="H1277" s="1">
        <v>600</v>
      </c>
      <c r="I1277" s="1">
        <v>50</v>
      </c>
      <c r="J1277" s="1" t="s">
        <v>12</v>
      </c>
      <c r="K1277" s="1">
        <f t="shared" si="46"/>
        <v>3.5849625007211565</v>
      </c>
      <c r="L1277">
        <f t="shared" si="47"/>
        <v>1</v>
      </c>
    </row>
    <row r="1278" spans="1:12" x14ac:dyDescent="0.2">
      <c r="A1278">
        <v>32</v>
      </c>
      <c r="B1278" s="1" t="s">
        <v>1361</v>
      </c>
      <c r="C1278" s="1">
        <v>-49.643374999999899</v>
      </c>
      <c r="D1278" s="1">
        <v>44.8268847886999</v>
      </c>
      <c r="E1278" s="1">
        <v>0.15</v>
      </c>
      <c r="F1278" s="1">
        <v>230.87424999999999</v>
      </c>
      <c r="G1278" s="1">
        <v>82.859362171317102</v>
      </c>
      <c r="H1278" s="1">
        <v>600</v>
      </c>
      <c r="I1278" s="1">
        <v>50</v>
      </c>
      <c r="J1278" s="1" t="s">
        <v>14</v>
      </c>
      <c r="K1278" s="1">
        <f t="shared" si="46"/>
        <v>3.5849625007211565</v>
      </c>
      <c r="L1278">
        <f t="shared" si="47"/>
        <v>1</v>
      </c>
    </row>
  </sheetData>
  <conditionalFormatting sqref="P2:P33">
    <cfRule type="cellIs" dxfId="0" priority="63" operator="equal">
      <formula>40</formula>
    </cfRule>
  </conditionalFormatting>
  <conditionalFormatting sqref="I2:I41">
    <cfRule type="colorScale" priority="62">
      <colorScale>
        <cfvo type="min"/>
        <cfvo type="max"/>
        <color rgb="FFFCFCFF"/>
        <color rgb="FFF8696B"/>
      </colorScale>
    </cfRule>
  </conditionalFormatting>
  <conditionalFormatting sqref="H2:H41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{F57F364D-1F55-0C47-BF9B-7CB7290692E0}</x14:id>
        </ext>
      </extLst>
    </cfRule>
  </conditionalFormatting>
  <conditionalFormatting sqref="I79:I118">
    <cfRule type="colorScale" priority="60">
      <colorScale>
        <cfvo type="min"/>
        <cfvo type="max"/>
        <color rgb="FFFCFCFF"/>
        <color rgb="FFF8696B"/>
      </colorScale>
    </cfRule>
  </conditionalFormatting>
  <conditionalFormatting sqref="H79:H118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{EC115430-6C7E-7344-961A-3A8C1EFD431E}</x14:id>
        </ext>
      </extLst>
    </cfRule>
  </conditionalFormatting>
  <conditionalFormatting sqref="I119:I158">
    <cfRule type="colorScale" priority="58">
      <colorScale>
        <cfvo type="min"/>
        <cfvo type="max"/>
        <color rgb="FFFCFCFF"/>
        <color rgb="FFF8696B"/>
      </colorScale>
    </cfRule>
  </conditionalFormatting>
  <conditionalFormatting sqref="H119:H158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{D37C24D5-4BF3-D44A-95D7-AD867708AFA1}</x14:id>
        </ext>
      </extLst>
    </cfRule>
  </conditionalFormatting>
  <conditionalFormatting sqref="I159:I198">
    <cfRule type="colorScale" priority="56">
      <colorScale>
        <cfvo type="min"/>
        <cfvo type="max"/>
        <color rgb="FFFCFCFF"/>
        <color rgb="FFF8696B"/>
      </colorScale>
    </cfRule>
  </conditionalFormatting>
  <conditionalFormatting sqref="H159:H198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{14C595DF-D866-964D-B3F1-BF63C44D3CA7}</x14:id>
        </ext>
      </extLst>
    </cfRule>
  </conditionalFormatting>
  <conditionalFormatting sqref="I199:I238">
    <cfRule type="colorScale" priority="54">
      <colorScale>
        <cfvo type="min"/>
        <cfvo type="max"/>
        <color rgb="FFFCFCFF"/>
        <color rgb="FFF8696B"/>
      </colorScale>
    </cfRule>
  </conditionalFormatting>
  <conditionalFormatting sqref="H199:H238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{B76B8608-F9FC-1741-B27C-C2226FA0128E}</x14:id>
        </ext>
      </extLst>
    </cfRule>
  </conditionalFormatting>
  <conditionalFormatting sqref="I239:I278">
    <cfRule type="colorScale" priority="52">
      <colorScale>
        <cfvo type="min"/>
        <cfvo type="max"/>
        <color rgb="FFFCFCFF"/>
        <color rgb="FFF8696B"/>
      </colorScale>
    </cfRule>
  </conditionalFormatting>
  <conditionalFormatting sqref="H239:H278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{42D50A27-6C77-464F-AD68-9D4A2B7A774B}</x14:id>
        </ext>
      </extLst>
    </cfRule>
  </conditionalFormatting>
  <conditionalFormatting sqref="I279:I318">
    <cfRule type="colorScale" priority="50">
      <colorScale>
        <cfvo type="min"/>
        <cfvo type="max"/>
        <color rgb="FFFCFCFF"/>
        <color rgb="FFF8696B"/>
      </colorScale>
    </cfRule>
  </conditionalFormatting>
  <conditionalFormatting sqref="H279:H318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{6F2517A7-D761-EB45-874A-458C8C6F9463}</x14:id>
        </ext>
      </extLst>
    </cfRule>
  </conditionalFormatting>
  <conditionalFormatting sqref="I319:I358">
    <cfRule type="colorScale" priority="48">
      <colorScale>
        <cfvo type="min"/>
        <cfvo type="max"/>
        <color rgb="FFFCFCFF"/>
        <color rgb="FFF8696B"/>
      </colorScale>
    </cfRule>
  </conditionalFormatting>
  <conditionalFormatting sqref="H319:H358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{49394C5A-B510-CD44-A33C-353CC30BCB57}</x14:id>
        </ext>
      </extLst>
    </cfRule>
  </conditionalFormatting>
  <conditionalFormatting sqref="I359:I398">
    <cfRule type="colorScale" priority="46">
      <colorScale>
        <cfvo type="min"/>
        <cfvo type="max"/>
        <color rgb="FFFCFCFF"/>
        <color rgb="FFF8696B"/>
      </colorScale>
    </cfRule>
  </conditionalFormatting>
  <conditionalFormatting sqref="H359:H398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{5F141F57-C2FF-2142-806F-830356C3C94F}</x14:id>
        </ext>
      </extLst>
    </cfRule>
  </conditionalFormatting>
  <conditionalFormatting sqref="I399:I438">
    <cfRule type="colorScale" priority="44">
      <colorScale>
        <cfvo type="min"/>
        <cfvo type="max"/>
        <color rgb="FFFCFCFF"/>
        <color rgb="FFF8696B"/>
      </colorScale>
    </cfRule>
  </conditionalFormatting>
  <conditionalFormatting sqref="H399:H438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{62CB992B-5A09-BE4C-9A78-B09C3162B135}</x14:id>
        </ext>
      </extLst>
    </cfRule>
  </conditionalFormatting>
  <conditionalFormatting sqref="I439:I478">
    <cfRule type="colorScale" priority="42">
      <colorScale>
        <cfvo type="min"/>
        <cfvo type="max"/>
        <color rgb="FFFCFCFF"/>
        <color rgb="FFF8696B"/>
      </colorScale>
    </cfRule>
  </conditionalFormatting>
  <conditionalFormatting sqref="H439:H478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{A7A2FD15-A15C-9447-9C6B-7CB030B96316}</x14:id>
        </ext>
      </extLst>
    </cfRule>
  </conditionalFormatting>
  <conditionalFormatting sqref="I479:I518">
    <cfRule type="colorScale" priority="40">
      <colorScale>
        <cfvo type="min"/>
        <cfvo type="max"/>
        <color rgb="FFFCFCFF"/>
        <color rgb="FFF8696B"/>
      </colorScale>
    </cfRule>
  </conditionalFormatting>
  <conditionalFormatting sqref="H479:H518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{5989B207-E60F-0C4B-A87D-155F588F7D71}</x14:id>
        </ext>
      </extLst>
    </cfRule>
  </conditionalFormatting>
  <conditionalFormatting sqref="I519:I558">
    <cfRule type="colorScale" priority="38">
      <colorScale>
        <cfvo type="min"/>
        <cfvo type="max"/>
        <color rgb="FFFCFCFF"/>
        <color rgb="FFF8696B"/>
      </colorScale>
    </cfRule>
  </conditionalFormatting>
  <conditionalFormatting sqref="H519:H558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{2ED01914-96B5-5B4C-9E29-C168C86814FD}</x14:id>
        </ext>
      </extLst>
    </cfRule>
  </conditionalFormatting>
  <conditionalFormatting sqref="H559:H598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{302140F9-9F27-7F45-BEB8-C3EFD373C50D}</x14:id>
        </ext>
      </extLst>
    </cfRule>
  </conditionalFormatting>
  <conditionalFormatting sqref="I559:I598">
    <cfRule type="colorScale" priority="36">
      <colorScale>
        <cfvo type="min"/>
        <cfvo type="max"/>
        <color rgb="FFFCFCFF"/>
        <color rgb="FFF8696B"/>
      </colorScale>
    </cfRule>
  </conditionalFormatting>
  <conditionalFormatting sqref="I599:I638">
    <cfRule type="colorScale" priority="34">
      <colorScale>
        <cfvo type="min"/>
        <cfvo type="max"/>
        <color rgb="FFFCFCFF"/>
        <color rgb="FFF8696B"/>
      </colorScale>
    </cfRule>
  </conditionalFormatting>
  <conditionalFormatting sqref="H599:H638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{6E616685-9079-D249-9133-7B59853CCF1A}</x14:id>
        </ext>
      </extLst>
    </cfRule>
  </conditionalFormatting>
  <conditionalFormatting sqref="I639:I678">
    <cfRule type="colorScale" priority="32">
      <colorScale>
        <cfvo type="min"/>
        <cfvo type="max"/>
        <color rgb="FFFCFCFF"/>
        <color rgb="FFF8696B"/>
      </colorScale>
    </cfRule>
  </conditionalFormatting>
  <conditionalFormatting sqref="H639:H678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{970E57AB-C6AC-DB4D-8152-8CBCB519EC3F}</x14:id>
        </ext>
      </extLst>
    </cfRule>
  </conditionalFormatting>
  <conditionalFormatting sqref="I679:I718">
    <cfRule type="colorScale" priority="30">
      <colorScale>
        <cfvo type="min"/>
        <cfvo type="max"/>
        <color rgb="FFFCFCFF"/>
        <color rgb="FFF8696B"/>
      </colorScale>
    </cfRule>
  </conditionalFormatting>
  <conditionalFormatting sqref="H679:H718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{84E51FA4-7A91-0242-800B-850981000238}</x14:id>
        </ext>
      </extLst>
    </cfRule>
  </conditionalFormatting>
  <conditionalFormatting sqref="I719:I758">
    <cfRule type="colorScale" priority="28">
      <colorScale>
        <cfvo type="min"/>
        <cfvo type="max"/>
        <color rgb="FFFCFCFF"/>
        <color rgb="FFF8696B"/>
      </colorScale>
    </cfRule>
  </conditionalFormatting>
  <conditionalFormatting sqref="H719:H758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{EC341CD1-27B2-EA45-BF32-5A64466F2584}</x14:id>
        </ext>
      </extLst>
    </cfRule>
  </conditionalFormatting>
  <conditionalFormatting sqref="I759:I798">
    <cfRule type="colorScale" priority="26">
      <colorScale>
        <cfvo type="min"/>
        <cfvo type="max"/>
        <color rgb="FFFCFCFF"/>
        <color rgb="FFF8696B"/>
      </colorScale>
    </cfRule>
  </conditionalFormatting>
  <conditionalFormatting sqref="H759:H798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{9AFE4EAE-ADED-7E42-8BDC-72C35DB5B9F6}</x14:id>
        </ext>
      </extLst>
    </cfRule>
  </conditionalFormatting>
  <conditionalFormatting sqref="I799:I838">
    <cfRule type="colorScale" priority="24">
      <colorScale>
        <cfvo type="min"/>
        <cfvo type="max"/>
        <color rgb="FFFCFCFF"/>
        <color rgb="FFF8696B"/>
      </colorScale>
    </cfRule>
  </conditionalFormatting>
  <conditionalFormatting sqref="H799:H838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{1D60BCE6-A2D1-A74E-84D6-C567E70EC801}</x14:id>
        </ext>
      </extLst>
    </cfRule>
  </conditionalFormatting>
  <conditionalFormatting sqref="I839:I878">
    <cfRule type="colorScale" priority="22">
      <colorScale>
        <cfvo type="min"/>
        <cfvo type="max"/>
        <color rgb="FFFCFCFF"/>
        <color rgb="FFF8696B"/>
      </colorScale>
    </cfRule>
  </conditionalFormatting>
  <conditionalFormatting sqref="H839:H878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{670EB716-CEDE-3444-87FF-7D35E6FC5109}</x14:id>
        </ext>
      </extLst>
    </cfRule>
  </conditionalFormatting>
  <conditionalFormatting sqref="I879:I918">
    <cfRule type="colorScale" priority="20">
      <colorScale>
        <cfvo type="min"/>
        <cfvo type="max"/>
        <color rgb="FFFCFCFF"/>
        <color rgb="FFF8696B"/>
      </colorScale>
    </cfRule>
  </conditionalFormatting>
  <conditionalFormatting sqref="H879:H918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{F736EDFD-F3EC-B546-8A03-7818E9A20261}</x14:id>
        </ext>
      </extLst>
    </cfRule>
  </conditionalFormatting>
  <conditionalFormatting sqref="I919:I958">
    <cfRule type="colorScale" priority="18">
      <colorScale>
        <cfvo type="min"/>
        <cfvo type="max"/>
        <color rgb="FFFCFCFF"/>
        <color rgb="FFF8696B"/>
      </colorScale>
    </cfRule>
  </conditionalFormatting>
  <conditionalFormatting sqref="H919:H958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{08BEB11A-C14A-2E4C-B760-AE93D1B2FE86}</x14:id>
        </ext>
      </extLst>
    </cfRule>
  </conditionalFormatting>
  <conditionalFormatting sqref="I959:I998">
    <cfRule type="colorScale" priority="16">
      <colorScale>
        <cfvo type="min"/>
        <cfvo type="max"/>
        <color rgb="FFFCFCFF"/>
        <color rgb="FFF8696B"/>
      </colorScale>
    </cfRule>
  </conditionalFormatting>
  <conditionalFormatting sqref="H959:H998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{8319712F-CF5D-A542-9670-1EF0F16B1F71}</x14:id>
        </ext>
      </extLst>
    </cfRule>
  </conditionalFormatting>
  <conditionalFormatting sqref="I999:I1038">
    <cfRule type="colorScale" priority="14">
      <colorScale>
        <cfvo type="min"/>
        <cfvo type="max"/>
        <color rgb="FFFCFCFF"/>
        <color rgb="FFF8696B"/>
      </colorScale>
    </cfRule>
  </conditionalFormatting>
  <conditionalFormatting sqref="H999:H1038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{2FD8BB66-BA7F-FB4C-94A1-BC5F1698EDEC}</x14:id>
        </ext>
      </extLst>
    </cfRule>
  </conditionalFormatting>
  <conditionalFormatting sqref="I1039:I1078">
    <cfRule type="colorScale" priority="12">
      <colorScale>
        <cfvo type="min"/>
        <cfvo type="max"/>
        <color rgb="FFFCFCFF"/>
        <color rgb="FFF8696B"/>
      </colorScale>
    </cfRule>
  </conditionalFormatting>
  <conditionalFormatting sqref="H1039:H1078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{429A47F8-8E73-1A43-9FAA-F2B9F094C686}</x14:id>
        </ext>
      </extLst>
    </cfRule>
  </conditionalFormatting>
  <conditionalFormatting sqref="I1079:I1118">
    <cfRule type="colorScale" priority="10">
      <colorScale>
        <cfvo type="min"/>
        <cfvo type="max"/>
        <color rgb="FFFCFCFF"/>
        <color rgb="FFF8696B"/>
      </colorScale>
    </cfRule>
  </conditionalFormatting>
  <conditionalFormatting sqref="H1079:H11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{C555313F-762E-BB4D-A70A-92FC44EA64E0}</x14:id>
        </ext>
      </extLst>
    </cfRule>
  </conditionalFormatting>
  <conditionalFormatting sqref="I1119:I1158">
    <cfRule type="colorScale" priority="8">
      <colorScale>
        <cfvo type="min"/>
        <cfvo type="max"/>
        <color rgb="FFFCFCFF"/>
        <color rgb="FFF8696B"/>
      </colorScale>
    </cfRule>
  </conditionalFormatting>
  <conditionalFormatting sqref="H1119:H115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{7C0A6A05-F0D2-9D4A-9047-2F5996C19F81}</x14:id>
        </ext>
      </extLst>
    </cfRule>
  </conditionalFormatting>
  <conditionalFormatting sqref="I1159:I1198">
    <cfRule type="colorScale" priority="6">
      <colorScale>
        <cfvo type="min"/>
        <cfvo type="max"/>
        <color rgb="FFFCFCFF"/>
        <color rgb="FFF8696B"/>
      </colorScale>
    </cfRule>
  </conditionalFormatting>
  <conditionalFormatting sqref="H1159:H119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{760A3530-70BA-4D4D-9395-F73BB3EFE090}</x14:id>
        </ext>
      </extLst>
    </cfRule>
  </conditionalFormatting>
  <conditionalFormatting sqref="I1199:I1238">
    <cfRule type="colorScale" priority="4">
      <colorScale>
        <cfvo type="min"/>
        <cfvo type="max"/>
        <color rgb="FFFCFCFF"/>
        <color rgb="FFF8696B"/>
      </colorScale>
    </cfRule>
  </conditionalFormatting>
  <conditionalFormatting sqref="H1199:H123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{7DCDAC21-2092-AB48-ADB2-5BA775C8D1E8}</x14:id>
        </ext>
      </extLst>
    </cfRule>
  </conditionalFormatting>
  <conditionalFormatting sqref="I1239:I1278">
    <cfRule type="colorScale" priority="2">
      <colorScale>
        <cfvo type="min"/>
        <cfvo type="max"/>
        <color rgb="FFFCFCFF"/>
        <color rgb="FFF8696B"/>
      </colorScale>
    </cfRule>
  </conditionalFormatting>
  <conditionalFormatting sqref="H1239:H127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{A7D2CAC0-FB11-8C4A-AF6B-24FC0883A03A}</x14:id>
        </ext>
      </extLst>
    </cfRule>
  </conditionalFormatting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7F364D-1F55-0C47-BF9B-7CB7290692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H2:H41</xm:sqref>
        </x14:conditionalFormatting>
        <x14:conditionalFormatting xmlns:xm="http://schemas.microsoft.com/office/excel/2006/main">
          <x14:cfRule type="dataBar" id="{EC115430-6C7E-7344-961A-3A8C1EFD43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H79:H118</xm:sqref>
        </x14:conditionalFormatting>
        <x14:conditionalFormatting xmlns:xm="http://schemas.microsoft.com/office/excel/2006/main">
          <x14:cfRule type="dataBar" id="{D37C24D5-4BF3-D44A-95D7-AD867708AF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H119:H158</xm:sqref>
        </x14:conditionalFormatting>
        <x14:conditionalFormatting xmlns:xm="http://schemas.microsoft.com/office/excel/2006/main">
          <x14:cfRule type="dataBar" id="{14C595DF-D866-964D-B3F1-BF63C44D3C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H159:H198</xm:sqref>
        </x14:conditionalFormatting>
        <x14:conditionalFormatting xmlns:xm="http://schemas.microsoft.com/office/excel/2006/main">
          <x14:cfRule type="dataBar" id="{B76B8608-F9FC-1741-B27C-C2226FA012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H199:H238</xm:sqref>
        </x14:conditionalFormatting>
        <x14:conditionalFormatting xmlns:xm="http://schemas.microsoft.com/office/excel/2006/main">
          <x14:cfRule type="dataBar" id="{42D50A27-6C77-464F-AD68-9D4A2B7A7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H239:H278</xm:sqref>
        </x14:conditionalFormatting>
        <x14:conditionalFormatting xmlns:xm="http://schemas.microsoft.com/office/excel/2006/main">
          <x14:cfRule type="dataBar" id="{6F2517A7-D761-EB45-874A-458C8C6F94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H279:H318</xm:sqref>
        </x14:conditionalFormatting>
        <x14:conditionalFormatting xmlns:xm="http://schemas.microsoft.com/office/excel/2006/main">
          <x14:cfRule type="dataBar" id="{49394C5A-B510-CD44-A33C-353CC30BCB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H319:H358</xm:sqref>
        </x14:conditionalFormatting>
        <x14:conditionalFormatting xmlns:xm="http://schemas.microsoft.com/office/excel/2006/main">
          <x14:cfRule type="dataBar" id="{5F141F57-C2FF-2142-806F-830356C3C9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H359:H398</xm:sqref>
        </x14:conditionalFormatting>
        <x14:conditionalFormatting xmlns:xm="http://schemas.microsoft.com/office/excel/2006/main">
          <x14:cfRule type="dataBar" id="{62CB992B-5A09-BE4C-9A78-B09C3162B1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H399:H438</xm:sqref>
        </x14:conditionalFormatting>
        <x14:conditionalFormatting xmlns:xm="http://schemas.microsoft.com/office/excel/2006/main">
          <x14:cfRule type="dataBar" id="{A7A2FD15-A15C-9447-9C6B-7CB030B963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H439:H478</xm:sqref>
        </x14:conditionalFormatting>
        <x14:conditionalFormatting xmlns:xm="http://schemas.microsoft.com/office/excel/2006/main">
          <x14:cfRule type="dataBar" id="{5989B207-E60F-0C4B-A87D-155F588F7D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H479:H518</xm:sqref>
        </x14:conditionalFormatting>
        <x14:conditionalFormatting xmlns:xm="http://schemas.microsoft.com/office/excel/2006/main">
          <x14:cfRule type="dataBar" id="{2ED01914-96B5-5B4C-9E29-C168C86814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H519:H558</xm:sqref>
        </x14:conditionalFormatting>
        <x14:conditionalFormatting xmlns:xm="http://schemas.microsoft.com/office/excel/2006/main">
          <x14:cfRule type="dataBar" id="{302140F9-9F27-7F45-BEB8-C3EFD373C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H559:H598</xm:sqref>
        </x14:conditionalFormatting>
        <x14:conditionalFormatting xmlns:xm="http://schemas.microsoft.com/office/excel/2006/main">
          <x14:cfRule type="dataBar" id="{6E616685-9079-D249-9133-7B59853CCF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H599:H638</xm:sqref>
        </x14:conditionalFormatting>
        <x14:conditionalFormatting xmlns:xm="http://schemas.microsoft.com/office/excel/2006/main">
          <x14:cfRule type="dataBar" id="{970E57AB-C6AC-DB4D-8152-8CBCB519EC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H639:H678</xm:sqref>
        </x14:conditionalFormatting>
        <x14:conditionalFormatting xmlns:xm="http://schemas.microsoft.com/office/excel/2006/main">
          <x14:cfRule type="dataBar" id="{84E51FA4-7A91-0242-800B-8509810002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H679:H718</xm:sqref>
        </x14:conditionalFormatting>
        <x14:conditionalFormatting xmlns:xm="http://schemas.microsoft.com/office/excel/2006/main">
          <x14:cfRule type="dataBar" id="{EC341CD1-27B2-EA45-BF32-5A64466F25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H719:H758</xm:sqref>
        </x14:conditionalFormatting>
        <x14:conditionalFormatting xmlns:xm="http://schemas.microsoft.com/office/excel/2006/main">
          <x14:cfRule type="dataBar" id="{9AFE4EAE-ADED-7E42-8BDC-72C35DB5B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H759:H798</xm:sqref>
        </x14:conditionalFormatting>
        <x14:conditionalFormatting xmlns:xm="http://schemas.microsoft.com/office/excel/2006/main">
          <x14:cfRule type="dataBar" id="{1D60BCE6-A2D1-A74E-84D6-C567E70EC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H799:H838</xm:sqref>
        </x14:conditionalFormatting>
        <x14:conditionalFormatting xmlns:xm="http://schemas.microsoft.com/office/excel/2006/main">
          <x14:cfRule type="dataBar" id="{670EB716-CEDE-3444-87FF-7D35E6FC51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H839:H878</xm:sqref>
        </x14:conditionalFormatting>
        <x14:conditionalFormatting xmlns:xm="http://schemas.microsoft.com/office/excel/2006/main">
          <x14:cfRule type="dataBar" id="{F736EDFD-F3EC-B546-8A03-7818E9A20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H879:H918</xm:sqref>
        </x14:conditionalFormatting>
        <x14:conditionalFormatting xmlns:xm="http://schemas.microsoft.com/office/excel/2006/main">
          <x14:cfRule type="dataBar" id="{08BEB11A-C14A-2E4C-B760-AE93D1B2FE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H919:H958</xm:sqref>
        </x14:conditionalFormatting>
        <x14:conditionalFormatting xmlns:xm="http://schemas.microsoft.com/office/excel/2006/main">
          <x14:cfRule type="dataBar" id="{8319712F-CF5D-A542-9670-1EF0F16B1F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H959:H998</xm:sqref>
        </x14:conditionalFormatting>
        <x14:conditionalFormatting xmlns:xm="http://schemas.microsoft.com/office/excel/2006/main">
          <x14:cfRule type="dataBar" id="{2FD8BB66-BA7F-FB4C-94A1-BC5F1698ED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H999:H1038</xm:sqref>
        </x14:conditionalFormatting>
        <x14:conditionalFormatting xmlns:xm="http://schemas.microsoft.com/office/excel/2006/main">
          <x14:cfRule type="dataBar" id="{429A47F8-8E73-1A43-9FAA-F2B9F094C6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H1039:H1078</xm:sqref>
        </x14:conditionalFormatting>
        <x14:conditionalFormatting xmlns:xm="http://schemas.microsoft.com/office/excel/2006/main">
          <x14:cfRule type="dataBar" id="{C555313F-762E-BB4D-A70A-92FC44EA64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H1079:H1118</xm:sqref>
        </x14:conditionalFormatting>
        <x14:conditionalFormatting xmlns:xm="http://schemas.microsoft.com/office/excel/2006/main">
          <x14:cfRule type="dataBar" id="{7C0A6A05-F0D2-9D4A-9047-2F5996C19F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H1119:H1158</xm:sqref>
        </x14:conditionalFormatting>
        <x14:conditionalFormatting xmlns:xm="http://schemas.microsoft.com/office/excel/2006/main">
          <x14:cfRule type="dataBar" id="{760A3530-70BA-4D4D-9395-F73BB3EFE0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H1159:H1198</xm:sqref>
        </x14:conditionalFormatting>
        <x14:conditionalFormatting xmlns:xm="http://schemas.microsoft.com/office/excel/2006/main">
          <x14:cfRule type="dataBar" id="{7DCDAC21-2092-AB48-ADB2-5BA775C8D1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H1199:H1238</xm:sqref>
        </x14:conditionalFormatting>
        <x14:conditionalFormatting xmlns:xm="http://schemas.microsoft.com/office/excel/2006/main">
          <x14:cfRule type="dataBar" id="{A7D2CAC0-FB11-8C4A-AF6B-24FC0883A0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H1239:H1278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3:S31"/>
  <sheetViews>
    <sheetView zoomScale="130" zoomScaleNormal="130" workbookViewId="0">
      <selection activeCell="H35" sqref="H35"/>
    </sheetView>
  </sheetViews>
  <sheetFormatPr baseColWidth="10" defaultRowHeight="16" x14ac:dyDescent="0.2"/>
  <cols>
    <col min="1" max="1" width="13.33203125" customWidth="1"/>
    <col min="2" max="2" width="15.5" customWidth="1"/>
    <col min="3" max="6" width="12.1640625" customWidth="1"/>
    <col min="7" max="7" width="13.33203125" bestFit="1" customWidth="1"/>
    <col min="8" max="8" width="20.1640625" bestFit="1" customWidth="1"/>
    <col min="9" max="9" width="13.33203125" bestFit="1" customWidth="1"/>
    <col min="10" max="14" width="20.83203125" customWidth="1"/>
  </cols>
  <sheetData>
    <row r="3" spans="1:19" x14ac:dyDescent="0.2">
      <c r="A3" s="6" t="s">
        <v>1024</v>
      </c>
      <c r="B3" s="6" t="s">
        <v>295</v>
      </c>
      <c r="I3" t="s">
        <v>131</v>
      </c>
    </row>
    <row r="4" spans="1:19" x14ac:dyDescent="0.2">
      <c r="A4" s="6" t="s">
        <v>293</v>
      </c>
      <c r="B4" t="s">
        <v>10</v>
      </c>
      <c r="C4" t="s">
        <v>8</v>
      </c>
      <c r="D4" t="s">
        <v>14</v>
      </c>
      <c r="E4" t="s">
        <v>12</v>
      </c>
      <c r="F4" t="s">
        <v>294</v>
      </c>
      <c r="I4" t="s">
        <v>293</v>
      </c>
      <c r="J4" t="s">
        <v>10</v>
      </c>
      <c r="K4" t="s">
        <v>8</v>
      </c>
      <c r="L4" t="s">
        <v>14</v>
      </c>
      <c r="M4" t="s">
        <v>12</v>
      </c>
      <c r="N4" t="s">
        <v>294</v>
      </c>
    </row>
    <row r="5" spans="1:19" x14ac:dyDescent="0.2">
      <c r="A5" s="7">
        <v>50</v>
      </c>
      <c r="B5" s="5">
        <v>48.557926013405059</v>
      </c>
      <c r="C5" s="5">
        <v>50.641063070784149</v>
      </c>
      <c r="D5" s="5">
        <v>46.978422710827303</v>
      </c>
      <c r="E5" s="5">
        <v>52.608973178886551</v>
      </c>
      <c r="F5" s="5">
        <v>49.699376348029574</v>
      </c>
      <c r="I5" s="9">
        <v>50</v>
      </c>
      <c r="J5" s="12">
        <f>B5</f>
        <v>48.557926013405059</v>
      </c>
      <c r="K5" s="12">
        <f t="shared" ref="K5:N17" si="0">C5</f>
        <v>50.641063070784149</v>
      </c>
      <c r="L5" s="12">
        <f t="shared" si="0"/>
        <v>46.978422710827303</v>
      </c>
      <c r="M5" s="12">
        <f t="shared" si="0"/>
        <v>52.608973178886551</v>
      </c>
      <c r="N5" s="12">
        <f t="shared" si="0"/>
        <v>49.699376348029574</v>
      </c>
      <c r="O5" s="9"/>
      <c r="P5" s="10"/>
      <c r="Q5" s="10"/>
      <c r="R5" s="10"/>
      <c r="S5" s="10"/>
    </row>
    <row r="6" spans="1:19" x14ac:dyDescent="0.2">
      <c r="A6" s="8">
        <v>200</v>
      </c>
      <c r="B6" s="5">
        <v>41.015638949884973</v>
      </c>
      <c r="C6" s="5">
        <v>34.613183396972509</v>
      </c>
      <c r="D6" s="5">
        <v>37.051520804967922</v>
      </c>
      <c r="E6" s="5">
        <v>38.650131912612991</v>
      </c>
      <c r="F6" s="5">
        <v>37.832618766109597</v>
      </c>
      <c r="I6">
        <v>200</v>
      </c>
      <c r="J6" s="13">
        <f>B6</f>
        <v>41.015638949884973</v>
      </c>
      <c r="K6" s="13">
        <f t="shared" si="0"/>
        <v>34.613183396972509</v>
      </c>
      <c r="L6" s="13">
        <f t="shared" si="0"/>
        <v>37.051520804967922</v>
      </c>
      <c r="M6" s="13">
        <f t="shared" si="0"/>
        <v>38.650131912612991</v>
      </c>
      <c r="N6" s="13">
        <f t="shared" si="0"/>
        <v>37.832618766109597</v>
      </c>
      <c r="P6" s="11"/>
      <c r="Q6" s="11"/>
      <c r="R6" s="11"/>
      <c r="S6" s="11"/>
    </row>
    <row r="7" spans="1:19" x14ac:dyDescent="0.2">
      <c r="A7" s="8">
        <v>300</v>
      </c>
      <c r="B7" s="5">
        <v>36.957479545743006</v>
      </c>
      <c r="C7" s="5">
        <v>39.848577332131981</v>
      </c>
      <c r="D7" s="5">
        <v>39.86985659841551</v>
      </c>
      <c r="E7" s="5">
        <v>38.458030094355301</v>
      </c>
      <c r="F7" s="5">
        <v>38.775099345893956</v>
      </c>
      <c r="I7">
        <v>300</v>
      </c>
      <c r="J7" s="13">
        <f t="shared" ref="J7:J16" si="1">B7</f>
        <v>36.957479545743006</v>
      </c>
      <c r="K7" s="13">
        <f t="shared" si="0"/>
        <v>39.848577332131981</v>
      </c>
      <c r="L7" s="13">
        <f t="shared" si="0"/>
        <v>39.86985659841551</v>
      </c>
      <c r="M7" s="13">
        <f t="shared" si="0"/>
        <v>38.458030094355301</v>
      </c>
      <c r="N7" s="13">
        <f t="shared" si="0"/>
        <v>38.775099345893956</v>
      </c>
      <c r="P7" s="11"/>
      <c r="Q7" s="11"/>
      <c r="R7" s="11"/>
      <c r="S7" s="11"/>
    </row>
    <row r="8" spans="1:19" x14ac:dyDescent="0.2">
      <c r="A8" s="8">
        <v>400</v>
      </c>
      <c r="B8" s="5">
        <v>44.337020490464823</v>
      </c>
      <c r="C8" s="5">
        <v>45.659755384039151</v>
      </c>
      <c r="D8" s="5">
        <v>41.519797015141187</v>
      </c>
      <c r="E8" s="5">
        <v>46.618051413758096</v>
      </c>
      <c r="F8" s="5">
        <v>44.533656075850814</v>
      </c>
      <c r="I8">
        <v>400</v>
      </c>
      <c r="J8" s="13">
        <f t="shared" si="1"/>
        <v>44.337020490464823</v>
      </c>
      <c r="K8" s="13">
        <f t="shared" si="0"/>
        <v>45.659755384039151</v>
      </c>
      <c r="L8" s="13">
        <f t="shared" si="0"/>
        <v>41.519797015141187</v>
      </c>
      <c r="M8" s="13">
        <f t="shared" si="0"/>
        <v>46.618051413758096</v>
      </c>
      <c r="N8" s="13">
        <f t="shared" si="0"/>
        <v>44.533656075850814</v>
      </c>
      <c r="P8" s="11"/>
      <c r="Q8" s="11"/>
      <c r="R8" s="11"/>
      <c r="S8" s="11"/>
    </row>
    <row r="9" spans="1:19" x14ac:dyDescent="0.2">
      <c r="A9" s="8">
        <v>500</v>
      </c>
      <c r="B9" s="5">
        <v>55.699456392260203</v>
      </c>
      <c r="C9" s="5">
        <v>60.957770390079986</v>
      </c>
      <c r="D9" s="5">
        <v>56.418073840465688</v>
      </c>
      <c r="E9" s="5">
        <v>62.751976338336718</v>
      </c>
      <c r="F9" s="5">
        <v>58.956819240285633</v>
      </c>
      <c r="I9">
        <v>500</v>
      </c>
      <c r="J9" s="13">
        <f t="shared" si="1"/>
        <v>55.699456392260203</v>
      </c>
      <c r="K9" s="13">
        <f t="shared" si="0"/>
        <v>60.957770390079986</v>
      </c>
      <c r="L9" s="13">
        <f t="shared" si="0"/>
        <v>56.418073840465688</v>
      </c>
      <c r="M9" s="13">
        <f t="shared" si="0"/>
        <v>62.751976338336718</v>
      </c>
      <c r="N9" s="13">
        <f t="shared" si="0"/>
        <v>58.956819240285633</v>
      </c>
      <c r="P9" s="11"/>
      <c r="Q9" s="11"/>
      <c r="R9" s="11"/>
      <c r="S9" s="11"/>
    </row>
    <row r="10" spans="1:19" x14ac:dyDescent="0.2">
      <c r="A10" s="8">
        <v>600</v>
      </c>
      <c r="B10" s="5">
        <v>64.780034688672202</v>
      </c>
      <c r="C10" s="5">
        <v>71.788763671364165</v>
      </c>
      <c r="D10" s="5">
        <v>60.453976346253256</v>
      </c>
      <c r="E10" s="5">
        <v>76.566676135369633</v>
      </c>
      <c r="F10" s="5">
        <v>68.459909059738905</v>
      </c>
      <c r="I10">
        <v>600</v>
      </c>
      <c r="J10" s="13">
        <f t="shared" si="1"/>
        <v>64.780034688672202</v>
      </c>
      <c r="K10" s="13">
        <f t="shared" si="0"/>
        <v>71.788763671364165</v>
      </c>
      <c r="L10" s="13">
        <f t="shared" si="0"/>
        <v>60.453976346253256</v>
      </c>
      <c r="M10" s="13">
        <f t="shared" si="0"/>
        <v>76.566676135369633</v>
      </c>
      <c r="N10" s="13">
        <f t="shared" si="0"/>
        <v>68.459909059738905</v>
      </c>
      <c r="P10" s="11"/>
      <c r="Q10" s="11"/>
      <c r="R10" s="11"/>
      <c r="S10" s="11"/>
    </row>
    <row r="11" spans="1:19" x14ac:dyDescent="0.2">
      <c r="A11" s="7">
        <v>100</v>
      </c>
      <c r="B11" s="5">
        <v>48.826825525334627</v>
      </c>
      <c r="C11" s="5">
        <v>53.704333246499345</v>
      </c>
      <c r="D11" s="5">
        <v>47.577272717851358</v>
      </c>
      <c r="E11" s="5">
        <v>50.493522426804638</v>
      </c>
      <c r="F11" s="5">
        <v>50.154515420845911</v>
      </c>
      <c r="I11" s="9">
        <v>100</v>
      </c>
      <c r="J11" s="12">
        <f>B11</f>
        <v>48.826825525334627</v>
      </c>
      <c r="K11" s="12">
        <f t="shared" si="0"/>
        <v>53.704333246499345</v>
      </c>
      <c r="L11" s="12">
        <f t="shared" si="0"/>
        <v>47.577272717851358</v>
      </c>
      <c r="M11" s="12">
        <f t="shared" si="0"/>
        <v>50.493522426804638</v>
      </c>
      <c r="N11" s="12">
        <f t="shared" si="0"/>
        <v>50.154515420845911</v>
      </c>
      <c r="O11" s="9"/>
      <c r="P11" s="10"/>
      <c r="Q11" s="10"/>
      <c r="R11" s="10"/>
      <c r="S11" s="10"/>
    </row>
    <row r="12" spans="1:19" x14ac:dyDescent="0.2">
      <c r="A12" s="8">
        <v>200</v>
      </c>
      <c r="B12" s="5">
        <v>38.349543200522902</v>
      </c>
      <c r="C12" s="5">
        <v>35.552209805757897</v>
      </c>
      <c r="D12" s="5">
        <v>35.359205661337327</v>
      </c>
      <c r="E12" s="5">
        <v>36.957179047259856</v>
      </c>
      <c r="F12" s="5">
        <v>36.554534428719471</v>
      </c>
      <c r="I12">
        <v>200</v>
      </c>
      <c r="J12" s="13">
        <f t="shared" si="1"/>
        <v>38.349543200522902</v>
      </c>
      <c r="K12" s="13">
        <f t="shared" si="0"/>
        <v>35.552209805757897</v>
      </c>
      <c r="L12" s="13">
        <f t="shared" si="0"/>
        <v>35.359205661337327</v>
      </c>
      <c r="M12" s="13">
        <f t="shared" si="0"/>
        <v>36.957179047259856</v>
      </c>
      <c r="N12" s="13">
        <f t="shared" si="0"/>
        <v>36.554534428719471</v>
      </c>
      <c r="P12" s="11"/>
      <c r="Q12" s="11"/>
      <c r="R12" s="11"/>
      <c r="S12" s="11"/>
    </row>
    <row r="13" spans="1:19" x14ac:dyDescent="0.2">
      <c r="A13" s="8">
        <v>300</v>
      </c>
      <c r="B13" s="5">
        <v>37.440393661274712</v>
      </c>
      <c r="C13" s="5">
        <v>42.126525259669748</v>
      </c>
      <c r="D13" s="5">
        <v>41.21968114405793</v>
      </c>
      <c r="E13" s="5">
        <v>38.373997549084869</v>
      </c>
      <c r="F13" s="5">
        <v>39.790149403521845</v>
      </c>
      <c r="I13">
        <v>300</v>
      </c>
      <c r="J13" s="13">
        <f t="shared" si="1"/>
        <v>37.440393661274712</v>
      </c>
      <c r="K13" s="13">
        <f t="shared" si="0"/>
        <v>42.126525259669748</v>
      </c>
      <c r="L13" s="13">
        <f t="shared" si="0"/>
        <v>41.21968114405793</v>
      </c>
      <c r="M13" s="13">
        <f t="shared" si="0"/>
        <v>38.373997549084869</v>
      </c>
      <c r="N13" s="13">
        <f t="shared" si="0"/>
        <v>39.790149403521845</v>
      </c>
      <c r="P13" s="11"/>
      <c r="Q13" s="11"/>
      <c r="R13" s="11"/>
      <c r="S13" s="11"/>
    </row>
    <row r="14" spans="1:19" x14ac:dyDescent="0.2">
      <c r="A14" s="8">
        <v>400</v>
      </c>
      <c r="B14" s="5">
        <v>44.786341255025363</v>
      </c>
      <c r="C14" s="5">
        <v>47.141728263549055</v>
      </c>
      <c r="D14" s="5">
        <v>42.429177727686898</v>
      </c>
      <c r="E14" s="5">
        <v>43.128703918555765</v>
      </c>
      <c r="F14" s="5">
        <v>44.371487791204267</v>
      </c>
      <c r="I14">
        <v>400</v>
      </c>
      <c r="J14" s="13">
        <f t="shared" si="1"/>
        <v>44.786341255025363</v>
      </c>
      <c r="K14" s="13">
        <f t="shared" si="0"/>
        <v>47.141728263549055</v>
      </c>
      <c r="L14" s="13">
        <f t="shared" si="0"/>
        <v>42.429177727686898</v>
      </c>
      <c r="M14" s="13">
        <f t="shared" si="0"/>
        <v>43.128703918555765</v>
      </c>
      <c r="N14" s="13">
        <f t="shared" si="0"/>
        <v>44.371487791204267</v>
      </c>
      <c r="P14" s="11"/>
      <c r="Q14" s="11"/>
      <c r="R14" s="11"/>
      <c r="S14" s="11"/>
    </row>
    <row r="15" spans="1:19" x14ac:dyDescent="0.2">
      <c r="A15" s="8">
        <v>500</v>
      </c>
      <c r="B15" s="5">
        <v>55.992849764363697</v>
      </c>
      <c r="C15" s="5">
        <v>64.439019167635834</v>
      </c>
      <c r="D15" s="5">
        <v>49.682499280837298</v>
      </c>
      <c r="E15" s="5">
        <v>63.791537697595878</v>
      </c>
      <c r="F15" s="5">
        <v>58.476476477608209</v>
      </c>
      <c r="I15">
        <v>500</v>
      </c>
      <c r="J15" s="13">
        <f t="shared" si="1"/>
        <v>55.992849764363697</v>
      </c>
      <c r="K15" s="13">
        <f t="shared" si="0"/>
        <v>64.439019167635834</v>
      </c>
      <c r="L15" s="13">
        <f t="shared" si="0"/>
        <v>49.682499280837298</v>
      </c>
      <c r="M15" s="13">
        <f t="shared" si="0"/>
        <v>63.791537697595878</v>
      </c>
      <c r="N15" s="13">
        <f t="shared" si="0"/>
        <v>58.476476477608209</v>
      </c>
      <c r="P15" s="11"/>
      <c r="Q15" s="11"/>
      <c r="R15" s="11"/>
      <c r="S15" s="11"/>
    </row>
    <row r="16" spans="1:19" x14ac:dyDescent="0.2">
      <c r="A16" s="8">
        <v>600</v>
      </c>
      <c r="B16" s="5">
        <v>67.564999745486489</v>
      </c>
      <c r="C16" s="5">
        <v>79.262183735884122</v>
      </c>
      <c r="D16" s="5">
        <v>69.893171615901323</v>
      </c>
      <c r="E16" s="5">
        <v>70.216193921526596</v>
      </c>
      <c r="F16" s="5">
        <v>71.748633047131122</v>
      </c>
      <c r="I16">
        <v>600</v>
      </c>
      <c r="J16" s="13">
        <f t="shared" si="1"/>
        <v>67.564999745486489</v>
      </c>
      <c r="K16" s="13">
        <f t="shared" si="0"/>
        <v>79.262183735884122</v>
      </c>
      <c r="L16" s="13">
        <f t="shared" si="0"/>
        <v>69.893171615901323</v>
      </c>
      <c r="M16" s="13">
        <f t="shared" si="0"/>
        <v>70.216193921526596</v>
      </c>
      <c r="N16" s="13">
        <f t="shared" si="0"/>
        <v>71.748633047131122</v>
      </c>
      <c r="P16" s="11"/>
      <c r="Q16" s="11"/>
      <c r="R16" s="11"/>
      <c r="S16" s="11"/>
    </row>
    <row r="17" spans="1:19" x14ac:dyDescent="0.2">
      <c r="A17" s="7" t="s">
        <v>294</v>
      </c>
      <c r="B17" s="5">
        <v>48.69237576936986</v>
      </c>
      <c r="C17" s="5">
        <v>52.177499522553525</v>
      </c>
      <c r="D17" s="5">
        <v>47.277847714339337</v>
      </c>
      <c r="E17" s="5">
        <v>51.55124780284558</v>
      </c>
      <c r="F17" s="5">
        <v>49.927124090809258</v>
      </c>
      <c r="I17" s="9" t="s">
        <v>294</v>
      </c>
      <c r="J17" s="12">
        <f>B17</f>
        <v>48.69237576936986</v>
      </c>
      <c r="K17" s="12">
        <f t="shared" si="0"/>
        <v>52.177499522553525</v>
      </c>
      <c r="L17" s="12">
        <f t="shared" si="0"/>
        <v>47.277847714339337</v>
      </c>
      <c r="M17" s="12">
        <f t="shared" si="0"/>
        <v>51.55124780284558</v>
      </c>
      <c r="N17" s="12">
        <f t="shared" si="0"/>
        <v>49.927124090809258</v>
      </c>
      <c r="O17" s="9"/>
      <c r="P17" s="10"/>
      <c r="Q17" s="10"/>
      <c r="R17" s="10"/>
      <c r="S17" s="10"/>
    </row>
    <row r="19" spans="1:19" x14ac:dyDescent="0.2">
      <c r="J19" t="s">
        <v>10</v>
      </c>
      <c r="K19" t="s">
        <v>8</v>
      </c>
      <c r="L19" t="s">
        <v>14</v>
      </c>
      <c r="M19" t="s">
        <v>12</v>
      </c>
    </row>
    <row r="20" spans="1:19" x14ac:dyDescent="0.2">
      <c r="I20">
        <v>200</v>
      </c>
      <c r="J20" s="13">
        <f>J6</f>
        <v>41.015638949884973</v>
      </c>
      <c r="K20" s="13">
        <f t="shared" ref="K20:N20" si="2">K6</f>
        <v>34.613183396972509</v>
      </c>
      <c r="L20" s="13">
        <f t="shared" si="2"/>
        <v>37.051520804967922</v>
      </c>
      <c r="M20" s="13">
        <f t="shared" si="2"/>
        <v>38.650131912612991</v>
      </c>
      <c r="N20" s="13">
        <f t="shared" si="2"/>
        <v>37.832618766109597</v>
      </c>
    </row>
    <row r="21" spans="1:19" x14ac:dyDescent="0.2">
      <c r="I21">
        <v>300</v>
      </c>
      <c r="J21" s="13">
        <f t="shared" ref="J21:N24" si="3">J7</f>
        <v>36.957479545743006</v>
      </c>
      <c r="K21" s="13">
        <f t="shared" si="3"/>
        <v>39.848577332131981</v>
      </c>
      <c r="L21" s="13">
        <f t="shared" si="3"/>
        <v>39.86985659841551</v>
      </c>
      <c r="M21" s="13">
        <f t="shared" si="3"/>
        <v>38.458030094355301</v>
      </c>
      <c r="N21" s="13">
        <f t="shared" si="3"/>
        <v>38.775099345893956</v>
      </c>
    </row>
    <row r="22" spans="1:19" x14ac:dyDescent="0.2">
      <c r="I22">
        <v>400</v>
      </c>
      <c r="J22" s="13">
        <f t="shared" si="3"/>
        <v>44.337020490464823</v>
      </c>
      <c r="K22" s="13">
        <f t="shared" si="3"/>
        <v>45.659755384039151</v>
      </c>
      <c r="L22" s="13">
        <f t="shared" si="3"/>
        <v>41.519797015141187</v>
      </c>
      <c r="M22" s="13">
        <f t="shared" si="3"/>
        <v>46.618051413758096</v>
      </c>
      <c r="N22" s="13">
        <f t="shared" si="3"/>
        <v>44.533656075850814</v>
      </c>
    </row>
    <row r="23" spans="1:19" x14ac:dyDescent="0.2">
      <c r="I23">
        <v>500</v>
      </c>
      <c r="J23" s="13">
        <f t="shared" si="3"/>
        <v>55.699456392260203</v>
      </c>
      <c r="K23" s="13">
        <f t="shared" si="3"/>
        <v>60.957770390079986</v>
      </c>
      <c r="L23" s="13">
        <f t="shared" si="3"/>
        <v>56.418073840465688</v>
      </c>
      <c r="M23" s="13">
        <f t="shared" si="3"/>
        <v>62.751976338336718</v>
      </c>
      <c r="N23" s="13">
        <f t="shared" si="3"/>
        <v>58.956819240285633</v>
      </c>
    </row>
    <row r="24" spans="1:19" x14ac:dyDescent="0.2">
      <c r="I24">
        <v>600</v>
      </c>
      <c r="J24" s="13">
        <f t="shared" si="3"/>
        <v>64.780034688672202</v>
      </c>
      <c r="K24" s="13">
        <f t="shared" si="3"/>
        <v>71.788763671364165</v>
      </c>
      <c r="L24" s="13">
        <f t="shared" si="3"/>
        <v>60.453976346253256</v>
      </c>
      <c r="M24" s="13">
        <f t="shared" si="3"/>
        <v>76.566676135369633</v>
      </c>
      <c r="N24" s="13">
        <f t="shared" si="3"/>
        <v>68.459909059738905</v>
      </c>
    </row>
    <row r="26" spans="1:19" x14ac:dyDescent="0.2">
      <c r="J26" t="s">
        <v>10</v>
      </c>
      <c r="K26" t="s">
        <v>8</v>
      </c>
      <c r="L26" t="s">
        <v>14</v>
      </c>
      <c r="M26" t="s">
        <v>12</v>
      </c>
    </row>
    <row r="27" spans="1:19" x14ac:dyDescent="0.2">
      <c r="I27">
        <v>200</v>
      </c>
      <c r="J27" s="13">
        <f>J12</f>
        <v>38.349543200522902</v>
      </c>
      <c r="K27" s="13">
        <f t="shared" ref="K27:N27" si="4">K12</f>
        <v>35.552209805757897</v>
      </c>
      <c r="L27" s="13">
        <f t="shared" si="4"/>
        <v>35.359205661337327</v>
      </c>
      <c r="M27" s="13">
        <f t="shared" si="4"/>
        <v>36.957179047259856</v>
      </c>
      <c r="N27" s="13">
        <f t="shared" si="4"/>
        <v>36.554534428719471</v>
      </c>
    </row>
    <row r="28" spans="1:19" x14ac:dyDescent="0.2">
      <c r="I28">
        <v>300</v>
      </c>
      <c r="J28" s="13">
        <f t="shared" ref="J28:N31" si="5">J13</f>
        <v>37.440393661274712</v>
      </c>
      <c r="K28" s="13">
        <f t="shared" si="5"/>
        <v>42.126525259669748</v>
      </c>
      <c r="L28" s="13">
        <f t="shared" si="5"/>
        <v>41.21968114405793</v>
      </c>
      <c r="M28" s="13">
        <f t="shared" si="5"/>
        <v>38.373997549084869</v>
      </c>
      <c r="N28" s="13">
        <f t="shared" si="5"/>
        <v>39.790149403521845</v>
      </c>
    </row>
    <row r="29" spans="1:19" x14ac:dyDescent="0.2">
      <c r="I29">
        <v>400</v>
      </c>
      <c r="J29" s="13">
        <f t="shared" si="5"/>
        <v>44.786341255025363</v>
      </c>
      <c r="K29" s="13">
        <f t="shared" si="5"/>
        <v>47.141728263549055</v>
      </c>
      <c r="L29" s="13">
        <f t="shared" si="5"/>
        <v>42.429177727686898</v>
      </c>
      <c r="M29" s="13">
        <f t="shared" si="5"/>
        <v>43.128703918555765</v>
      </c>
      <c r="N29" s="13">
        <f t="shared" si="5"/>
        <v>44.371487791204267</v>
      </c>
    </row>
    <row r="30" spans="1:19" x14ac:dyDescent="0.2">
      <c r="I30">
        <v>500</v>
      </c>
      <c r="J30" s="13">
        <f t="shared" si="5"/>
        <v>55.992849764363697</v>
      </c>
      <c r="K30" s="13">
        <f t="shared" si="5"/>
        <v>64.439019167635834</v>
      </c>
      <c r="L30" s="13">
        <f t="shared" si="5"/>
        <v>49.682499280837298</v>
      </c>
      <c r="M30" s="13">
        <f t="shared" si="5"/>
        <v>63.791537697595878</v>
      </c>
      <c r="N30" s="13">
        <f t="shared" si="5"/>
        <v>58.476476477608209</v>
      </c>
    </row>
    <row r="31" spans="1:19" x14ac:dyDescent="0.2">
      <c r="I31">
        <v>600</v>
      </c>
      <c r="J31" s="13">
        <f t="shared" si="5"/>
        <v>67.564999745486489</v>
      </c>
      <c r="K31" s="13">
        <f t="shared" si="5"/>
        <v>79.262183735884122</v>
      </c>
      <c r="L31" s="13">
        <f t="shared" si="5"/>
        <v>69.893171615901323</v>
      </c>
      <c r="M31" s="13">
        <f t="shared" si="5"/>
        <v>70.216193921526596</v>
      </c>
      <c r="N31" s="13">
        <f t="shared" si="5"/>
        <v>71.748633047131122</v>
      </c>
    </row>
  </sheetData>
  <conditionalFormatting sqref="J6:N10 J12:N1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{96AC2E00-186A-2B4C-B38D-338E7E9CA19A}</x14:id>
        </ext>
      </extLst>
    </cfRule>
  </conditionalFormatting>
  <conditionalFormatting sqref="J20:N2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{2CCD5F1C-8383-7549-AF26-F89273246130}</x14:id>
        </ext>
      </extLst>
    </cfRule>
  </conditionalFormatting>
  <conditionalFormatting sqref="J27:N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{566A5389-FF9E-5447-9C73-F31BC1D93250}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AC2E00-186A-2B4C-B38D-338E7E9CA1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J6:N10 J12:N16</xm:sqref>
        </x14:conditionalFormatting>
        <x14:conditionalFormatting xmlns:xm="http://schemas.microsoft.com/office/excel/2006/main">
          <x14:cfRule type="dataBar" id="{2CCD5F1C-8383-7549-AF26-F892732461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J20:N24</xm:sqref>
        </x14:conditionalFormatting>
        <x14:conditionalFormatting xmlns:xm="http://schemas.microsoft.com/office/excel/2006/main">
          <x14:cfRule type="dataBar" id="{566A5389-FF9E-5447-9C73-F31BC1D932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J27:N31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3:S31"/>
  <sheetViews>
    <sheetView topLeftCell="O1" zoomScale="130" zoomScaleNormal="130" workbookViewId="0">
      <selection activeCell="P32" sqref="P32"/>
    </sheetView>
  </sheetViews>
  <sheetFormatPr baseColWidth="10" defaultRowHeight="16" x14ac:dyDescent="0.2"/>
  <cols>
    <col min="1" max="2" width="15.5" customWidth="1"/>
    <col min="3" max="6" width="12.6640625" customWidth="1"/>
    <col min="7" max="7" width="13.33203125" bestFit="1" customWidth="1"/>
    <col min="8" max="8" width="20.1640625" bestFit="1" customWidth="1"/>
    <col min="9" max="9" width="13.33203125" bestFit="1" customWidth="1"/>
    <col min="10" max="14" width="20.83203125" customWidth="1"/>
  </cols>
  <sheetData>
    <row r="3" spans="1:19" x14ac:dyDescent="0.2">
      <c r="A3" s="6" t="s">
        <v>1023</v>
      </c>
      <c r="B3" s="6" t="s">
        <v>295</v>
      </c>
      <c r="I3" t="s">
        <v>131</v>
      </c>
    </row>
    <row r="4" spans="1:19" x14ac:dyDescent="0.2">
      <c r="A4" s="6" t="s">
        <v>293</v>
      </c>
      <c r="B4" t="s">
        <v>10</v>
      </c>
      <c r="C4" t="s">
        <v>8</v>
      </c>
      <c r="D4" t="s">
        <v>14</v>
      </c>
      <c r="E4" t="s">
        <v>12</v>
      </c>
      <c r="F4" t="s">
        <v>294</v>
      </c>
      <c r="I4" t="s">
        <v>293</v>
      </c>
      <c r="J4" t="s">
        <v>10</v>
      </c>
      <c r="K4" t="s">
        <v>8</v>
      </c>
      <c r="L4" t="s">
        <v>14</v>
      </c>
      <c r="M4" t="s">
        <v>12</v>
      </c>
      <c r="N4" t="s">
        <v>294</v>
      </c>
    </row>
    <row r="5" spans="1:19" x14ac:dyDescent="0.2">
      <c r="A5" s="7">
        <v>50</v>
      </c>
      <c r="B5" s="5">
        <v>-5.9875169465214899</v>
      </c>
      <c r="C5" s="5">
        <v>-41.068068816854222</v>
      </c>
      <c r="D5" s="5">
        <v>-24.254395013650676</v>
      </c>
      <c r="E5" s="5">
        <v>-35.709675481180497</v>
      </c>
      <c r="F5" s="5">
        <v>-26.736398961571467</v>
      </c>
      <c r="I5" s="9">
        <v>50</v>
      </c>
      <c r="J5" s="12">
        <f>B5</f>
        <v>-5.9875169465214899</v>
      </c>
      <c r="K5" s="12">
        <f t="shared" ref="K5:N17" si="0">C5</f>
        <v>-41.068068816854222</v>
      </c>
      <c r="L5" s="12">
        <f t="shared" si="0"/>
        <v>-24.254395013650676</v>
      </c>
      <c r="M5" s="12">
        <f t="shared" si="0"/>
        <v>-35.709675481180497</v>
      </c>
      <c r="N5" s="12">
        <f t="shared" si="0"/>
        <v>-26.736398961571467</v>
      </c>
      <c r="O5" s="9"/>
      <c r="P5" s="10"/>
      <c r="Q5" s="10"/>
      <c r="R5" s="10"/>
      <c r="S5" s="10"/>
    </row>
    <row r="6" spans="1:19" x14ac:dyDescent="0.2">
      <c r="A6" s="8">
        <v>200</v>
      </c>
      <c r="B6" s="5">
        <v>2.9429062718546657</v>
      </c>
      <c r="C6" s="5">
        <v>-12.418741422766416</v>
      </c>
      <c r="D6" s="5">
        <v>-8.430312486202812</v>
      </c>
      <c r="E6" s="5">
        <v>-12.472174803140545</v>
      </c>
      <c r="F6" s="5">
        <v>-7.5945806100637752</v>
      </c>
      <c r="I6">
        <v>200</v>
      </c>
      <c r="J6" s="13">
        <f>B6</f>
        <v>2.9429062718546657</v>
      </c>
      <c r="K6" s="13">
        <f t="shared" si="0"/>
        <v>-12.418741422766416</v>
      </c>
      <c r="L6" s="13">
        <f t="shared" si="0"/>
        <v>-8.430312486202812</v>
      </c>
      <c r="M6" s="13">
        <f t="shared" si="0"/>
        <v>-12.472174803140545</v>
      </c>
      <c r="N6" s="13">
        <f t="shared" si="0"/>
        <v>-7.5945806100637752</v>
      </c>
      <c r="P6" s="11"/>
      <c r="Q6" s="11"/>
      <c r="R6" s="11"/>
      <c r="S6" s="11"/>
    </row>
    <row r="7" spans="1:19" x14ac:dyDescent="0.2">
      <c r="A7" s="8">
        <v>300</v>
      </c>
      <c r="B7" s="5">
        <v>0.55414126667192987</v>
      </c>
      <c r="C7" s="5">
        <v>-32.070974769508467</v>
      </c>
      <c r="D7" s="5">
        <v>-18.302375647719966</v>
      </c>
      <c r="E7" s="5">
        <v>-30.071889477248728</v>
      </c>
      <c r="F7" s="5">
        <v>-19.877513238742193</v>
      </c>
      <c r="I7">
        <v>300</v>
      </c>
      <c r="J7" s="13">
        <f t="shared" ref="J7:J16" si="1">B7</f>
        <v>0.55414126667192987</v>
      </c>
      <c r="K7" s="13">
        <f t="shared" si="0"/>
        <v>-32.070974769508467</v>
      </c>
      <c r="L7" s="13">
        <f t="shared" si="0"/>
        <v>-18.302375647719966</v>
      </c>
      <c r="M7" s="13">
        <f t="shared" si="0"/>
        <v>-30.071889477248728</v>
      </c>
      <c r="N7" s="13">
        <f t="shared" si="0"/>
        <v>-19.877513238742193</v>
      </c>
      <c r="P7" s="11"/>
      <c r="Q7" s="11"/>
      <c r="R7" s="11"/>
      <c r="S7" s="11"/>
    </row>
    <row r="8" spans="1:19" x14ac:dyDescent="0.2">
      <c r="A8" s="8">
        <v>400</v>
      </c>
      <c r="B8" s="5">
        <v>0.8126862692991087</v>
      </c>
      <c r="C8" s="5">
        <v>-44.922499298957277</v>
      </c>
      <c r="D8" s="5">
        <v>-21.443505987393344</v>
      </c>
      <c r="E8" s="5">
        <v>-35.811517263317491</v>
      </c>
      <c r="F8" s="5">
        <v>-25.341209070092262</v>
      </c>
      <c r="I8">
        <v>400</v>
      </c>
      <c r="J8" s="13">
        <f t="shared" si="1"/>
        <v>0.8126862692991087</v>
      </c>
      <c r="K8" s="13">
        <f t="shared" si="0"/>
        <v>-44.922499298957277</v>
      </c>
      <c r="L8" s="13">
        <f t="shared" si="0"/>
        <v>-21.443505987393344</v>
      </c>
      <c r="M8" s="13">
        <f t="shared" si="0"/>
        <v>-35.811517263317491</v>
      </c>
      <c r="N8" s="13">
        <f t="shared" si="0"/>
        <v>-25.341209070092262</v>
      </c>
      <c r="P8" s="11"/>
      <c r="Q8" s="11"/>
      <c r="R8" s="11"/>
      <c r="S8" s="11"/>
    </row>
    <row r="9" spans="1:19" x14ac:dyDescent="0.2">
      <c r="A9" s="8">
        <v>500</v>
      </c>
      <c r="B9" s="5">
        <v>-15.944255745471908</v>
      </c>
      <c r="C9" s="5">
        <v>-53.546999487503371</v>
      </c>
      <c r="D9" s="5">
        <v>-35.318309762714996</v>
      </c>
      <c r="E9" s="5">
        <v>-46.571091771093059</v>
      </c>
      <c r="F9" s="5">
        <v>-37.845164191695844</v>
      </c>
      <c r="I9">
        <v>500</v>
      </c>
      <c r="J9" s="13">
        <f t="shared" si="1"/>
        <v>-15.944255745471908</v>
      </c>
      <c r="K9" s="13">
        <f t="shared" si="0"/>
        <v>-53.546999487503371</v>
      </c>
      <c r="L9" s="13">
        <f t="shared" si="0"/>
        <v>-35.318309762714996</v>
      </c>
      <c r="M9" s="13">
        <f t="shared" si="0"/>
        <v>-46.571091771093059</v>
      </c>
      <c r="N9" s="13">
        <f t="shared" si="0"/>
        <v>-37.845164191695844</v>
      </c>
      <c r="P9" s="11"/>
      <c r="Q9" s="11"/>
      <c r="R9" s="11"/>
      <c r="S9" s="11"/>
    </row>
    <row r="10" spans="1:19" x14ac:dyDescent="0.2">
      <c r="A10" s="8">
        <v>600</v>
      </c>
      <c r="B10" s="5">
        <v>-18.303062794961239</v>
      </c>
      <c r="C10" s="5">
        <v>-62.099969916555978</v>
      </c>
      <c r="D10" s="5">
        <v>-38.213699447789061</v>
      </c>
      <c r="E10" s="5">
        <v>-53.621704091102686</v>
      </c>
      <c r="F10" s="5">
        <v>-43.097765831222816</v>
      </c>
      <c r="I10">
        <v>600</v>
      </c>
      <c r="J10" s="13">
        <f t="shared" si="1"/>
        <v>-18.303062794961239</v>
      </c>
      <c r="K10" s="13">
        <f t="shared" si="0"/>
        <v>-62.099969916555978</v>
      </c>
      <c r="L10" s="13">
        <f t="shared" si="0"/>
        <v>-38.213699447789061</v>
      </c>
      <c r="M10" s="13">
        <f t="shared" si="0"/>
        <v>-53.621704091102686</v>
      </c>
      <c r="N10" s="13">
        <f t="shared" si="0"/>
        <v>-43.097765831222816</v>
      </c>
      <c r="P10" s="11"/>
      <c r="Q10" s="11"/>
      <c r="R10" s="11"/>
      <c r="S10" s="11"/>
    </row>
    <row r="11" spans="1:19" x14ac:dyDescent="0.2">
      <c r="A11" s="7">
        <v>100</v>
      </c>
      <c r="B11" s="5">
        <v>6.4459566987187262</v>
      </c>
      <c r="C11" s="5">
        <v>-25.727651244082274</v>
      </c>
      <c r="D11" s="5">
        <v>-13.983948881142235</v>
      </c>
      <c r="E11" s="5">
        <v>-25.114288130556801</v>
      </c>
      <c r="F11" s="5">
        <v>-14.595939124020138</v>
      </c>
      <c r="I11" s="9">
        <v>100</v>
      </c>
      <c r="J11" s="12">
        <f>B11</f>
        <v>6.4459566987187262</v>
      </c>
      <c r="K11" s="12">
        <f t="shared" si="0"/>
        <v>-25.727651244082274</v>
      </c>
      <c r="L11" s="12">
        <f t="shared" si="0"/>
        <v>-13.983948881142235</v>
      </c>
      <c r="M11" s="12">
        <f t="shared" si="0"/>
        <v>-25.114288130556801</v>
      </c>
      <c r="N11" s="12">
        <f t="shared" si="0"/>
        <v>-14.595939124020138</v>
      </c>
      <c r="O11" s="9"/>
      <c r="P11" s="10"/>
      <c r="Q11" s="10"/>
      <c r="R11" s="10"/>
      <c r="S11" s="10"/>
    </row>
    <row r="12" spans="1:19" x14ac:dyDescent="0.2">
      <c r="A12" s="8">
        <v>200</v>
      </c>
      <c r="B12" s="5">
        <v>16.934857640686779</v>
      </c>
      <c r="C12" s="5">
        <v>4.1008159224552516</v>
      </c>
      <c r="D12" s="5">
        <v>3.2235216007036871</v>
      </c>
      <c r="E12" s="5">
        <v>1.7779638689863515</v>
      </c>
      <c r="F12" s="5">
        <v>6.5092897582080207</v>
      </c>
      <c r="I12">
        <v>200</v>
      </c>
      <c r="J12" s="13">
        <f t="shared" si="1"/>
        <v>16.934857640686779</v>
      </c>
      <c r="K12" s="13">
        <f t="shared" si="0"/>
        <v>4.1008159224552516</v>
      </c>
      <c r="L12" s="13">
        <f t="shared" si="0"/>
        <v>3.2235216007036871</v>
      </c>
      <c r="M12" s="13">
        <f t="shared" si="0"/>
        <v>1.7779638689863515</v>
      </c>
      <c r="N12" s="13">
        <f t="shared" si="0"/>
        <v>6.5092897582080207</v>
      </c>
      <c r="P12" s="11"/>
      <c r="Q12" s="11"/>
      <c r="R12" s="11"/>
      <c r="S12" s="11"/>
    </row>
    <row r="13" spans="1:19" x14ac:dyDescent="0.2">
      <c r="A13" s="8">
        <v>300</v>
      </c>
      <c r="B13" s="5">
        <v>11.428219696219848</v>
      </c>
      <c r="C13" s="5">
        <v>-19.796584771190961</v>
      </c>
      <c r="D13" s="5">
        <v>-6.3970248461519947</v>
      </c>
      <c r="E13" s="5">
        <v>-16.811567895591924</v>
      </c>
      <c r="F13" s="5">
        <v>-7.8942394541787557</v>
      </c>
      <c r="I13">
        <v>300</v>
      </c>
      <c r="J13" s="13">
        <f t="shared" si="1"/>
        <v>11.428219696219848</v>
      </c>
      <c r="K13" s="13">
        <f t="shared" si="0"/>
        <v>-19.796584771190961</v>
      </c>
      <c r="L13" s="13">
        <f t="shared" si="0"/>
        <v>-6.3970248461519947</v>
      </c>
      <c r="M13" s="13">
        <f t="shared" si="0"/>
        <v>-16.811567895591924</v>
      </c>
      <c r="N13" s="13">
        <f t="shared" si="0"/>
        <v>-7.8942394541787557</v>
      </c>
      <c r="P13" s="11"/>
      <c r="Q13" s="11"/>
      <c r="R13" s="11"/>
      <c r="S13" s="11"/>
    </row>
    <row r="14" spans="1:19" x14ac:dyDescent="0.2">
      <c r="A14" s="8">
        <v>400</v>
      </c>
      <c r="B14" s="5">
        <v>14.299836466374812</v>
      </c>
      <c r="C14" s="5">
        <v>-30.22696245182162</v>
      </c>
      <c r="D14" s="5">
        <v>-11.670970839455228</v>
      </c>
      <c r="E14" s="5">
        <v>-30.295361718749977</v>
      </c>
      <c r="F14" s="5">
        <v>-14.473364635912995</v>
      </c>
      <c r="I14">
        <v>400</v>
      </c>
      <c r="J14" s="13">
        <f t="shared" si="1"/>
        <v>14.299836466374812</v>
      </c>
      <c r="K14" s="13">
        <f t="shared" si="0"/>
        <v>-30.22696245182162</v>
      </c>
      <c r="L14" s="13">
        <f t="shared" si="0"/>
        <v>-11.670970839455228</v>
      </c>
      <c r="M14" s="13">
        <f t="shared" si="0"/>
        <v>-30.295361718749977</v>
      </c>
      <c r="N14" s="13">
        <f t="shared" si="0"/>
        <v>-14.473364635912995</v>
      </c>
      <c r="P14" s="11"/>
      <c r="Q14" s="11"/>
      <c r="R14" s="11"/>
      <c r="S14" s="11"/>
    </row>
    <row r="15" spans="1:19" x14ac:dyDescent="0.2">
      <c r="A15" s="8">
        <v>500</v>
      </c>
      <c r="B15" s="5">
        <v>-1.7037872954217574</v>
      </c>
      <c r="C15" s="5">
        <v>-38.80433962374822</v>
      </c>
      <c r="D15" s="5">
        <v>-26.321180673923163</v>
      </c>
      <c r="E15" s="5">
        <v>-36.185351898734147</v>
      </c>
      <c r="F15" s="5">
        <v>-25.753664872956811</v>
      </c>
      <c r="I15">
        <v>500</v>
      </c>
      <c r="J15" s="13">
        <f t="shared" si="1"/>
        <v>-1.7037872954217574</v>
      </c>
      <c r="K15" s="13">
        <f t="shared" si="0"/>
        <v>-38.80433962374822</v>
      </c>
      <c r="L15" s="13">
        <f t="shared" si="0"/>
        <v>-26.321180673923163</v>
      </c>
      <c r="M15" s="13">
        <f t="shared" si="0"/>
        <v>-36.185351898734147</v>
      </c>
      <c r="N15" s="13">
        <f t="shared" si="0"/>
        <v>-25.753664872956811</v>
      </c>
      <c r="P15" s="11"/>
      <c r="Q15" s="11"/>
      <c r="R15" s="11"/>
      <c r="S15" s="11"/>
    </row>
    <row r="16" spans="1:19" x14ac:dyDescent="0.2">
      <c r="A16" s="8">
        <v>600</v>
      </c>
      <c r="B16" s="5">
        <v>-8.7293430142660515</v>
      </c>
      <c r="C16" s="5">
        <v>-43.91118529610582</v>
      </c>
      <c r="D16" s="5">
        <v>-29.230545800618074</v>
      </c>
      <c r="E16" s="5">
        <v>-44.057123008694333</v>
      </c>
      <c r="F16" s="5">
        <v>-31.499777653773851</v>
      </c>
      <c r="I16">
        <v>600</v>
      </c>
      <c r="J16" s="13">
        <f t="shared" si="1"/>
        <v>-8.7293430142660515</v>
      </c>
      <c r="K16" s="13">
        <f t="shared" si="0"/>
        <v>-43.91118529610582</v>
      </c>
      <c r="L16" s="13">
        <f t="shared" si="0"/>
        <v>-29.230545800618074</v>
      </c>
      <c r="M16" s="13">
        <f t="shared" si="0"/>
        <v>-44.057123008694333</v>
      </c>
      <c r="N16" s="13">
        <f t="shared" si="0"/>
        <v>-31.499777653773851</v>
      </c>
      <c r="P16" s="11"/>
      <c r="Q16" s="11"/>
      <c r="R16" s="11"/>
      <c r="S16" s="11"/>
    </row>
    <row r="17" spans="1:19" x14ac:dyDescent="0.2">
      <c r="A17" s="7" t="s">
        <v>294</v>
      </c>
      <c r="B17" s="5">
        <v>0.22921987609861733</v>
      </c>
      <c r="C17" s="5">
        <v>-33.373815488818138</v>
      </c>
      <c r="D17" s="5">
        <v>-19.119171947396442</v>
      </c>
      <c r="E17" s="5">
        <v>-30.411981805868663</v>
      </c>
      <c r="F17" s="5">
        <v>-20.661415534637012</v>
      </c>
      <c r="I17" s="9" t="s">
        <v>294</v>
      </c>
      <c r="J17" s="12">
        <f>B17</f>
        <v>0.22921987609861733</v>
      </c>
      <c r="K17" s="12">
        <f t="shared" si="0"/>
        <v>-33.373815488818138</v>
      </c>
      <c r="L17" s="12">
        <f t="shared" si="0"/>
        <v>-19.119171947396442</v>
      </c>
      <c r="M17" s="12">
        <f t="shared" si="0"/>
        <v>-30.411981805868663</v>
      </c>
      <c r="N17" s="12">
        <f t="shared" si="0"/>
        <v>-20.661415534637012</v>
      </c>
      <c r="O17" s="9"/>
      <c r="P17" s="10"/>
      <c r="Q17" s="10"/>
      <c r="R17" s="10"/>
      <c r="S17" s="10"/>
    </row>
    <row r="19" spans="1:19" x14ac:dyDescent="0.2">
      <c r="J19" t="s">
        <v>10</v>
      </c>
      <c r="K19" t="s">
        <v>8</v>
      </c>
      <c r="L19" t="s">
        <v>14</v>
      </c>
      <c r="M19" t="s">
        <v>12</v>
      </c>
    </row>
    <row r="20" spans="1:19" x14ac:dyDescent="0.2">
      <c r="I20">
        <v>200</v>
      </c>
      <c r="J20" s="13">
        <f>J6</f>
        <v>2.9429062718546657</v>
      </c>
      <c r="K20" s="13">
        <f t="shared" ref="K20:N20" si="2">K6</f>
        <v>-12.418741422766416</v>
      </c>
      <c r="L20" s="13">
        <f t="shared" si="2"/>
        <v>-8.430312486202812</v>
      </c>
      <c r="M20" s="13">
        <f t="shared" si="2"/>
        <v>-12.472174803140545</v>
      </c>
      <c r="N20" s="13">
        <f t="shared" si="2"/>
        <v>-7.5945806100637752</v>
      </c>
    </row>
    <row r="21" spans="1:19" x14ac:dyDescent="0.2">
      <c r="I21">
        <v>300</v>
      </c>
      <c r="J21" s="13">
        <f t="shared" ref="J21:N24" si="3">J7</f>
        <v>0.55414126667192987</v>
      </c>
      <c r="K21" s="13">
        <f t="shared" si="3"/>
        <v>-32.070974769508467</v>
      </c>
      <c r="L21" s="13">
        <f t="shared" si="3"/>
        <v>-18.302375647719966</v>
      </c>
      <c r="M21" s="13">
        <f t="shared" si="3"/>
        <v>-30.071889477248728</v>
      </c>
      <c r="N21" s="13">
        <f t="shared" si="3"/>
        <v>-19.877513238742193</v>
      </c>
    </row>
    <row r="22" spans="1:19" x14ac:dyDescent="0.2">
      <c r="I22">
        <v>400</v>
      </c>
      <c r="J22" s="13">
        <f t="shared" si="3"/>
        <v>0.8126862692991087</v>
      </c>
      <c r="K22" s="13">
        <f t="shared" si="3"/>
        <v>-44.922499298957277</v>
      </c>
      <c r="L22" s="13">
        <f t="shared" si="3"/>
        <v>-21.443505987393344</v>
      </c>
      <c r="M22" s="13">
        <f t="shared" si="3"/>
        <v>-35.811517263317491</v>
      </c>
      <c r="N22" s="13">
        <f t="shared" si="3"/>
        <v>-25.341209070092262</v>
      </c>
    </row>
    <row r="23" spans="1:19" x14ac:dyDescent="0.2">
      <c r="I23">
        <v>500</v>
      </c>
      <c r="J23" s="13">
        <f t="shared" si="3"/>
        <v>-15.944255745471908</v>
      </c>
      <c r="K23" s="13">
        <f t="shared" si="3"/>
        <v>-53.546999487503371</v>
      </c>
      <c r="L23" s="13">
        <f t="shared" si="3"/>
        <v>-35.318309762714996</v>
      </c>
      <c r="M23" s="13">
        <f t="shared" si="3"/>
        <v>-46.571091771093059</v>
      </c>
      <c r="N23" s="13">
        <f t="shared" si="3"/>
        <v>-37.845164191695844</v>
      </c>
    </row>
    <row r="24" spans="1:19" x14ac:dyDescent="0.2">
      <c r="I24">
        <v>600</v>
      </c>
      <c r="J24" s="13">
        <f t="shared" si="3"/>
        <v>-18.303062794961239</v>
      </c>
      <c r="K24" s="13">
        <f t="shared" si="3"/>
        <v>-62.099969916555978</v>
      </c>
      <c r="L24" s="13">
        <f t="shared" si="3"/>
        <v>-38.213699447789061</v>
      </c>
      <c r="M24" s="13">
        <f t="shared" si="3"/>
        <v>-53.621704091102686</v>
      </c>
      <c r="N24" s="13">
        <f t="shared" si="3"/>
        <v>-43.097765831222816</v>
      </c>
    </row>
    <row r="26" spans="1:19" x14ac:dyDescent="0.2">
      <c r="J26" t="s">
        <v>10</v>
      </c>
      <c r="K26" t="s">
        <v>8</v>
      </c>
      <c r="L26" t="s">
        <v>14</v>
      </c>
      <c r="M26" t="s">
        <v>12</v>
      </c>
    </row>
    <row r="27" spans="1:19" x14ac:dyDescent="0.2">
      <c r="I27">
        <v>200</v>
      </c>
      <c r="J27" s="13">
        <f>J12</f>
        <v>16.934857640686779</v>
      </c>
      <c r="K27" s="13">
        <f t="shared" ref="K27:N27" si="4">K12</f>
        <v>4.1008159224552516</v>
      </c>
      <c r="L27" s="13">
        <f t="shared" si="4"/>
        <v>3.2235216007036871</v>
      </c>
      <c r="M27" s="13">
        <f t="shared" si="4"/>
        <v>1.7779638689863515</v>
      </c>
      <c r="N27" s="13">
        <f t="shared" si="4"/>
        <v>6.5092897582080207</v>
      </c>
    </row>
    <row r="28" spans="1:19" x14ac:dyDescent="0.2">
      <c r="I28">
        <v>300</v>
      </c>
      <c r="J28" s="13">
        <f t="shared" ref="J28:N31" si="5">J13</f>
        <v>11.428219696219848</v>
      </c>
      <c r="K28" s="13">
        <f t="shared" si="5"/>
        <v>-19.796584771190961</v>
      </c>
      <c r="L28" s="13">
        <f t="shared" si="5"/>
        <v>-6.3970248461519947</v>
      </c>
      <c r="M28" s="13">
        <f t="shared" si="5"/>
        <v>-16.811567895591924</v>
      </c>
      <c r="N28" s="13">
        <f t="shared" si="5"/>
        <v>-7.8942394541787557</v>
      </c>
    </row>
    <row r="29" spans="1:19" x14ac:dyDescent="0.2">
      <c r="I29">
        <v>400</v>
      </c>
      <c r="J29" s="13">
        <f t="shared" si="5"/>
        <v>14.299836466374812</v>
      </c>
      <c r="K29" s="13">
        <f t="shared" si="5"/>
        <v>-30.22696245182162</v>
      </c>
      <c r="L29" s="13">
        <f t="shared" si="5"/>
        <v>-11.670970839455228</v>
      </c>
      <c r="M29" s="13">
        <f t="shared" si="5"/>
        <v>-30.295361718749977</v>
      </c>
      <c r="N29" s="13">
        <f t="shared" si="5"/>
        <v>-14.473364635912995</v>
      </c>
    </row>
    <row r="30" spans="1:19" x14ac:dyDescent="0.2">
      <c r="I30">
        <v>500</v>
      </c>
      <c r="J30" s="13">
        <f t="shared" si="5"/>
        <v>-1.7037872954217574</v>
      </c>
      <c r="K30" s="13">
        <f t="shared" si="5"/>
        <v>-38.80433962374822</v>
      </c>
      <c r="L30" s="13">
        <f t="shared" si="5"/>
        <v>-26.321180673923163</v>
      </c>
      <c r="M30" s="13">
        <f t="shared" si="5"/>
        <v>-36.185351898734147</v>
      </c>
      <c r="N30" s="13">
        <f t="shared" si="5"/>
        <v>-25.753664872956811</v>
      </c>
    </row>
    <row r="31" spans="1:19" x14ac:dyDescent="0.2">
      <c r="I31">
        <v>600</v>
      </c>
      <c r="J31" s="13">
        <f t="shared" si="5"/>
        <v>-8.7293430142660515</v>
      </c>
      <c r="K31" s="13">
        <f t="shared" si="5"/>
        <v>-43.91118529610582</v>
      </c>
      <c r="L31" s="13">
        <f t="shared" si="5"/>
        <v>-29.230545800618074</v>
      </c>
      <c r="M31" s="13">
        <f t="shared" si="5"/>
        <v>-44.057123008694333</v>
      </c>
      <c r="N31" s="13">
        <f t="shared" si="5"/>
        <v>-31.499777653773851</v>
      </c>
    </row>
  </sheetData>
  <conditionalFormatting sqref="J6:N10 J12:N1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{8FFBF3FE-D38B-8B48-ADBD-010A674B8B3A}</x14:id>
        </ext>
      </extLst>
    </cfRule>
  </conditionalFormatting>
  <conditionalFormatting sqref="J20:N2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{6118B023-0428-5D4B-8A7F-6B7F618C3A53}</x14:id>
        </ext>
      </extLst>
    </cfRule>
  </conditionalFormatting>
  <conditionalFormatting sqref="J27:N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{0B0F164A-49E0-8C4A-BE48-141991E2791A}</x14:id>
        </ext>
      </extLst>
    </cfRule>
  </conditionalFormatting>
  <pageMargins left="0.7" right="0.7" top="0.75" bottom="0.75" header="0.3" footer="0.3"/>
  <pageSetup paperSize="9" orientation="portrait" horizontalDpi="0" verticalDpi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FBF3FE-D38B-8B48-ADBD-010A674B8B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J6:N10 J12:N16</xm:sqref>
        </x14:conditionalFormatting>
        <x14:conditionalFormatting xmlns:xm="http://schemas.microsoft.com/office/excel/2006/main">
          <x14:cfRule type="dataBar" id="{6118B023-0428-5D4B-8A7F-6B7F618C3A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J20:N24</xm:sqref>
        </x14:conditionalFormatting>
        <x14:conditionalFormatting xmlns:xm="http://schemas.microsoft.com/office/excel/2006/main">
          <x14:cfRule type="dataBar" id="{0B0F164A-49E0-8C4A-BE48-141991E279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J27:N31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F1" workbookViewId="0">
      <selection activeCell="E22" sqref="E22"/>
    </sheetView>
  </sheetViews>
  <sheetFormatPr baseColWidth="10" defaultRowHeight="16" x14ac:dyDescent="0.2"/>
  <sheetData>
    <row r="1" spans="1:11" x14ac:dyDescent="0.2">
      <c r="A1" t="s">
        <v>1</v>
      </c>
      <c r="B1" t="s">
        <v>10</v>
      </c>
      <c r="C1" t="s">
        <v>8</v>
      </c>
      <c r="D1" t="s">
        <v>14</v>
      </c>
      <c r="E1" t="s">
        <v>12</v>
      </c>
      <c r="G1" t="s">
        <v>1376</v>
      </c>
      <c r="H1" t="s">
        <v>10</v>
      </c>
      <c r="I1" t="s">
        <v>8</v>
      </c>
      <c r="J1" t="s">
        <v>14</v>
      </c>
      <c r="K1" t="s">
        <v>12</v>
      </c>
    </row>
    <row r="2" spans="1:11" x14ac:dyDescent="0.2">
      <c r="A2" t="s">
        <v>1366</v>
      </c>
      <c r="B2" s="17">
        <v>2.9429062718546657</v>
      </c>
      <c r="C2" s="17">
        <v>-12.418741422766416</v>
      </c>
      <c r="D2" s="17">
        <v>-8.430312486202812</v>
      </c>
      <c r="E2" s="17">
        <v>-12.472174803140545</v>
      </c>
      <c r="G2" t="s">
        <v>1366</v>
      </c>
      <c r="H2" s="18">
        <v>41.015638949884973</v>
      </c>
      <c r="I2" s="18">
        <v>34.613183396972509</v>
      </c>
      <c r="J2" s="18">
        <v>37.051520804967922</v>
      </c>
      <c r="K2" s="18">
        <v>38.650131912612991</v>
      </c>
    </row>
    <row r="3" spans="1:11" x14ac:dyDescent="0.2">
      <c r="A3" t="s">
        <v>1367</v>
      </c>
      <c r="B3" s="17">
        <v>0.55414126667192987</v>
      </c>
      <c r="C3" s="17">
        <v>-32.070974769508467</v>
      </c>
      <c r="D3" s="17">
        <v>-18.302375647719966</v>
      </c>
      <c r="E3" s="17">
        <v>-30.071889477248728</v>
      </c>
      <c r="G3" t="s">
        <v>1367</v>
      </c>
      <c r="H3" s="18">
        <v>36.957479545743006</v>
      </c>
      <c r="I3" s="18">
        <v>39.848577332131981</v>
      </c>
      <c r="J3" s="18">
        <v>39.86985659841551</v>
      </c>
      <c r="K3" s="18">
        <v>38.458030094355301</v>
      </c>
    </row>
    <row r="4" spans="1:11" x14ac:dyDescent="0.2">
      <c r="A4" t="s">
        <v>1368</v>
      </c>
      <c r="B4" s="17">
        <v>0.8126862692991087</v>
      </c>
      <c r="C4" s="17">
        <v>-44.922499298957277</v>
      </c>
      <c r="D4" s="17">
        <v>-21.443505987393344</v>
      </c>
      <c r="E4" s="17">
        <v>-35.811517263317491</v>
      </c>
      <c r="G4" t="s">
        <v>1368</v>
      </c>
      <c r="H4" s="18">
        <v>44.337020490464823</v>
      </c>
      <c r="I4" s="18">
        <v>45.659755384039151</v>
      </c>
      <c r="J4" s="18">
        <v>41.519797015141187</v>
      </c>
      <c r="K4" s="18">
        <v>46.618051413758096</v>
      </c>
    </row>
    <row r="5" spans="1:11" x14ac:dyDescent="0.2">
      <c r="A5" t="s">
        <v>1369</v>
      </c>
      <c r="B5" s="17">
        <v>-15.944255745471908</v>
      </c>
      <c r="C5" s="17">
        <v>-53.546999487503371</v>
      </c>
      <c r="D5" s="17">
        <v>-35.318309762714996</v>
      </c>
      <c r="E5" s="17">
        <v>-46.571091771093059</v>
      </c>
      <c r="G5" t="s">
        <v>1369</v>
      </c>
      <c r="H5" s="18">
        <v>55.699456392260203</v>
      </c>
      <c r="I5" s="18">
        <v>60.957770390079986</v>
      </c>
      <c r="J5" s="18">
        <v>56.418073840465688</v>
      </c>
      <c r="K5" s="18">
        <v>62.751976338336718</v>
      </c>
    </row>
    <row r="6" spans="1:11" x14ac:dyDescent="0.2">
      <c r="A6" t="s">
        <v>1370</v>
      </c>
      <c r="B6" s="17">
        <v>-18.303062794961239</v>
      </c>
      <c r="C6" s="17">
        <v>-62.099969916555978</v>
      </c>
      <c r="D6" s="17">
        <v>-38.213699447789061</v>
      </c>
      <c r="E6" s="17">
        <v>-53.621704091102686</v>
      </c>
      <c r="G6" t="s">
        <v>1370</v>
      </c>
      <c r="H6" s="18">
        <v>64.780034688672202</v>
      </c>
      <c r="I6" s="18">
        <v>71.788763671364165</v>
      </c>
      <c r="J6" s="18">
        <v>60.453976346253256</v>
      </c>
      <c r="K6" s="18">
        <v>76.566676135369633</v>
      </c>
    </row>
    <row r="7" spans="1:11" x14ac:dyDescent="0.2">
      <c r="A7" t="s">
        <v>1371</v>
      </c>
      <c r="B7" s="18">
        <v>16.934857640686779</v>
      </c>
      <c r="C7" s="18">
        <v>4.1008159224552516</v>
      </c>
      <c r="D7" s="18">
        <v>3.2235216007036871</v>
      </c>
      <c r="E7" s="18">
        <v>1.7779638689863515</v>
      </c>
      <c r="G7" t="s">
        <v>1371</v>
      </c>
      <c r="H7" s="18">
        <v>38.349543200522902</v>
      </c>
      <c r="I7" s="18">
        <v>35.552209805757897</v>
      </c>
      <c r="J7" s="18">
        <v>35.359205661337327</v>
      </c>
      <c r="K7" s="18">
        <v>36.957179047259856</v>
      </c>
    </row>
    <row r="8" spans="1:11" x14ac:dyDescent="0.2">
      <c r="A8" t="s">
        <v>1372</v>
      </c>
      <c r="B8" s="18">
        <v>11.428219696219848</v>
      </c>
      <c r="C8" s="18">
        <v>-19.796584771190961</v>
      </c>
      <c r="D8" s="18">
        <v>-6.3970248461519947</v>
      </c>
      <c r="E8" s="18">
        <v>-16.811567895591924</v>
      </c>
      <c r="G8" t="s">
        <v>1372</v>
      </c>
      <c r="H8" s="18">
        <v>37.440393661274712</v>
      </c>
      <c r="I8" s="18">
        <v>42.126525259669748</v>
      </c>
      <c r="J8" s="18">
        <v>41.21968114405793</v>
      </c>
      <c r="K8" s="18">
        <v>38.373997549084869</v>
      </c>
    </row>
    <row r="9" spans="1:11" x14ac:dyDescent="0.2">
      <c r="A9" t="s">
        <v>1373</v>
      </c>
      <c r="B9" s="18">
        <v>14.299836466374812</v>
      </c>
      <c r="C9" s="18">
        <v>-30.22696245182162</v>
      </c>
      <c r="D9" s="18">
        <v>-11.670970839455228</v>
      </c>
      <c r="E9" s="18">
        <v>-30.295361718749977</v>
      </c>
      <c r="G9" t="s">
        <v>1373</v>
      </c>
      <c r="H9" s="18">
        <v>44.786341255025363</v>
      </c>
      <c r="I9" s="18">
        <v>47.141728263549055</v>
      </c>
      <c r="J9" s="18">
        <v>42.429177727686898</v>
      </c>
      <c r="K9" s="18">
        <v>43.128703918555765</v>
      </c>
    </row>
    <row r="10" spans="1:11" x14ac:dyDescent="0.2">
      <c r="A10" t="s">
        <v>1374</v>
      </c>
      <c r="B10" s="18">
        <v>-1.7037872954217574</v>
      </c>
      <c r="C10" s="18">
        <v>-38.80433962374822</v>
      </c>
      <c r="D10" s="18">
        <v>-26.321180673923163</v>
      </c>
      <c r="E10" s="18">
        <v>-36.185351898734147</v>
      </c>
      <c r="G10" t="s">
        <v>1374</v>
      </c>
      <c r="H10" s="18">
        <v>55.992849764363697</v>
      </c>
      <c r="I10" s="18">
        <v>64.439019167635834</v>
      </c>
      <c r="J10" s="18">
        <v>49.682499280837298</v>
      </c>
      <c r="K10" s="18">
        <v>63.791537697595878</v>
      </c>
    </row>
    <row r="11" spans="1:11" x14ac:dyDescent="0.2">
      <c r="A11" t="s">
        <v>1375</v>
      </c>
      <c r="B11" s="18">
        <v>-8.7293430142660515</v>
      </c>
      <c r="C11" s="18">
        <v>-43.91118529610582</v>
      </c>
      <c r="D11" s="18">
        <v>-29.230545800618074</v>
      </c>
      <c r="E11" s="18">
        <v>-44.057123008694333</v>
      </c>
      <c r="G11" t="s">
        <v>1375</v>
      </c>
      <c r="H11" s="18">
        <v>67.564999745486489</v>
      </c>
      <c r="I11" s="18">
        <v>79.262183735884122</v>
      </c>
      <c r="J11" s="18">
        <v>69.893171615901323</v>
      </c>
      <c r="K11" s="18">
        <v>70.216193921526596</v>
      </c>
    </row>
    <row r="15" spans="1:11" x14ac:dyDescent="0.2">
      <c r="A15" t="s">
        <v>1</v>
      </c>
      <c r="B15" t="s">
        <v>10</v>
      </c>
      <c r="C15" t="s">
        <v>1377</v>
      </c>
      <c r="D15" t="s">
        <v>1378</v>
      </c>
      <c r="E15" t="s">
        <v>1379</v>
      </c>
      <c r="F15" t="s">
        <v>1380</v>
      </c>
      <c r="H15" t="s">
        <v>1381</v>
      </c>
    </row>
    <row r="16" spans="1:11" x14ac:dyDescent="0.2">
      <c r="A16" t="s">
        <v>1366</v>
      </c>
      <c r="B16" s="17">
        <v>2.9429062718546657</v>
      </c>
      <c r="C16" s="17">
        <f>B16+H16</f>
        <v>43.958545221739641</v>
      </c>
      <c r="D16" s="17">
        <f>B16-H16</f>
        <v>-38.072732678030306</v>
      </c>
      <c r="E16">
        <f>B16+2*H16</f>
        <v>84.974184171624614</v>
      </c>
      <c r="F16">
        <f>B16-2*H16</f>
        <v>-79.088371627915279</v>
      </c>
      <c r="H16" s="18">
        <v>41.015638949884973</v>
      </c>
    </row>
    <row r="17" spans="1:8" x14ac:dyDescent="0.2">
      <c r="A17" t="s">
        <v>1367</v>
      </c>
      <c r="B17" s="17">
        <v>0.55414126667192987</v>
      </c>
      <c r="C17" s="17">
        <f t="shared" ref="C17:C25" si="0">B17+H17</f>
        <v>37.511620812414932</v>
      </c>
      <c r="D17" s="17">
        <f t="shared" ref="D17:D25" si="1">B17-H17</f>
        <v>-36.403338279071079</v>
      </c>
      <c r="E17">
        <f t="shared" ref="E17:E25" si="2">B17+2*H17</f>
        <v>74.469100358157945</v>
      </c>
      <c r="F17">
        <f t="shared" ref="F17:F25" si="3">B17-2*H17</f>
        <v>-73.360817824814077</v>
      </c>
      <c r="H17" s="18">
        <v>36.957479545743006</v>
      </c>
    </row>
    <row r="18" spans="1:8" x14ac:dyDescent="0.2">
      <c r="A18" t="s">
        <v>1368</v>
      </c>
      <c r="B18" s="17">
        <v>0.8126862692991087</v>
      </c>
      <c r="C18" s="17">
        <f t="shared" si="0"/>
        <v>45.14970675976393</v>
      </c>
      <c r="D18" s="17">
        <f t="shared" si="1"/>
        <v>-43.524334221165716</v>
      </c>
      <c r="E18">
        <f t="shared" si="2"/>
        <v>89.486727250228753</v>
      </c>
      <c r="F18">
        <f t="shared" si="3"/>
        <v>-87.86135471163054</v>
      </c>
      <c r="H18" s="18">
        <v>44.337020490464823</v>
      </c>
    </row>
    <row r="19" spans="1:8" x14ac:dyDescent="0.2">
      <c r="A19" t="s">
        <v>1369</v>
      </c>
      <c r="B19" s="17">
        <v>-15.944255745471908</v>
      </c>
      <c r="C19" s="17">
        <f t="shared" si="0"/>
        <v>39.755200646788296</v>
      </c>
      <c r="D19" s="17">
        <f t="shared" si="1"/>
        <v>-71.643712137732109</v>
      </c>
      <c r="E19">
        <f t="shared" si="2"/>
        <v>95.454657039048499</v>
      </c>
      <c r="F19">
        <f t="shared" si="3"/>
        <v>-127.34316852999231</v>
      </c>
      <c r="H19" s="18">
        <v>55.699456392260203</v>
      </c>
    </row>
    <row r="20" spans="1:8" x14ac:dyDescent="0.2">
      <c r="A20" t="s">
        <v>1370</v>
      </c>
      <c r="B20" s="17">
        <v>-18.303062794961239</v>
      </c>
      <c r="C20" s="17">
        <f t="shared" si="0"/>
        <v>46.476971893710967</v>
      </c>
      <c r="D20" s="17">
        <f t="shared" si="1"/>
        <v>-83.083097483633438</v>
      </c>
      <c r="E20">
        <f t="shared" si="2"/>
        <v>111.25700658238317</v>
      </c>
      <c r="F20">
        <f t="shared" si="3"/>
        <v>-147.86313217230565</v>
      </c>
      <c r="H20" s="18">
        <v>64.780034688672202</v>
      </c>
    </row>
    <row r="21" spans="1:8" x14ac:dyDescent="0.2">
      <c r="A21" t="s">
        <v>1371</v>
      </c>
      <c r="B21" s="18">
        <v>16.934857640686779</v>
      </c>
      <c r="C21" s="17">
        <f t="shared" si="0"/>
        <v>55.284400841209681</v>
      </c>
      <c r="D21" s="17">
        <f t="shared" si="1"/>
        <v>-21.414685559836123</v>
      </c>
      <c r="E21">
        <f t="shared" si="2"/>
        <v>93.633944041732576</v>
      </c>
      <c r="F21">
        <f t="shared" si="3"/>
        <v>-59.764228760359025</v>
      </c>
      <c r="H21" s="18">
        <v>38.349543200522902</v>
      </c>
    </row>
    <row r="22" spans="1:8" x14ac:dyDescent="0.2">
      <c r="A22" t="s">
        <v>1372</v>
      </c>
      <c r="B22" s="18">
        <v>11.428219696219848</v>
      </c>
      <c r="C22" s="17">
        <f t="shared" si="0"/>
        <v>48.86861335749456</v>
      </c>
      <c r="D22" s="17">
        <f t="shared" si="1"/>
        <v>-26.012173965054863</v>
      </c>
      <c r="E22">
        <f t="shared" si="2"/>
        <v>86.309007018769279</v>
      </c>
      <c r="F22">
        <f t="shared" si="3"/>
        <v>-63.452567626329575</v>
      </c>
      <c r="H22" s="18">
        <v>37.440393661274712</v>
      </c>
    </row>
    <row r="23" spans="1:8" x14ac:dyDescent="0.2">
      <c r="A23" t="s">
        <v>1373</v>
      </c>
      <c r="B23" s="18">
        <v>14.299836466374812</v>
      </c>
      <c r="C23" s="17">
        <f t="shared" si="0"/>
        <v>59.086177721400176</v>
      </c>
      <c r="D23" s="17">
        <f t="shared" si="1"/>
        <v>-30.486504788650549</v>
      </c>
      <c r="E23">
        <f t="shared" si="2"/>
        <v>103.87251897642554</v>
      </c>
      <c r="F23">
        <f t="shared" si="3"/>
        <v>-75.272846043675912</v>
      </c>
      <c r="H23" s="18">
        <v>44.786341255025363</v>
      </c>
    </row>
    <row r="24" spans="1:8" x14ac:dyDescent="0.2">
      <c r="A24" t="s">
        <v>1374</v>
      </c>
      <c r="B24" s="18">
        <v>-1.7037872954217574</v>
      </c>
      <c r="C24" s="17">
        <f t="shared" si="0"/>
        <v>54.289062468941943</v>
      </c>
      <c r="D24" s="17">
        <f t="shared" si="1"/>
        <v>-57.696637059785452</v>
      </c>
      <c r="E24">
        <f t="shared" si="2"/>
        <v>110.28191223330563</v>
      </c>
      <c r="F24">
        <f t="shared" si="3"/>
        <v>-113.68948682414916</v>
      </c>
      <c r="H24" s="18">
        <v>55.992849764363697</v>
      </c>
    </row>
    <row r="25" spans="1:8" x14ac:dyDescent="0.2">
      <c r="A25" t="s">
        <v>1375</v>
      </c>
      <c r="B25" s="18">
        <v>-8.7293430142660515</v>
      </c>
      <c r="C25" s="17">
        <f t="shared" si="0"/>
        <v>58.835656731220439</v>
      </c>
      <c r="D25" s="17">
        <f t="shared" si="1"/>
        <v>-76.294342759752539</v>
      </c>
      <c r="E25">
        <f t="shared" si="2"/>
        <v>126.40065647670693</v>
      </c>
      <c r="F25">
        <f t="shared" si="3"/>
        <v>-143.85934250523903</v>
      </c>
      <c r="H25" s="18">
        <v>67.564999745486489</v>
      </c>
    </row>
    <row r="27" spans="1:8" x14ac:dyDescent="0.2">
      <c r="A27" t="s">
        <v>1</v>
      </c>
      <c r="B27" t="s">
        <v>8</v>
      </c>
      <c r="C27" t="s">
        <v>1377</v>
      </c>
      <c r="D27" t="s">
        <v>1378</v>
      </c>
      <c r="E27" t="s">
        <v>1379</v>
      </c>
      <c r="F27" t="s">
        <v>1380</v>
      </c>
    </row>
    <row r="28" spans="1:8" x14ac:dyDescent="0.2">
      <c r="A28" t="s">
        <v>1366</v>
      </c>
      <c r="B28" s="17">
        <v>-12.418741422766416</v>
      </c>
      <c r="C28" s="17">
        <f>B28+H28</f>
        <v>22.194441974206093</v>
      </c>
      <c r="D28" s="17">
        <f>B28-H28</f>
        <v>-47.031924819738926</v>
      </c>
      <c r="E28">
        <f>B28+2*H28</f>
        <v>56.807625371178602</v>
      </c>
      <c r="F28">
        <f>B28-2*H28</f>
        <v>-81.645108216711435</v>
      </c>
      <c r="H28" s="18">
        <v>34.613183396972509</v>
      </c>
    </row>
    <row r="29" spans="1:8" x14ac:dyDescent="0.2">
      <c r="A29" t="s">
        <v>1367</v>
      </c>
      <c r="B29" s="17">
        <v>-32.070974769508467</v>
      </c>
      <c r="C29" s="17">
        <f t="shared" ref="C29:C37" si="4">B29+H29</f>
        <v>7.7776025626235139</v>
      </c>
      <c r="D29" s="17">
        <f t="shared" ref="D29:D37" si="5">B29-H29</f>
        <v>-71.919552101640448</v>
      </c>
      <c r="E29">
        <f t="shared" ref="E29:E37" si="6">B29+2*H29</f>
        <v>47.626179894755495</v>
      </c>
      <c r="F29">
        <f t="shared" ref="F29:F37" si="7">B29-2*H29</f>
        <v>-111.76812943377243</v>
      </c>
      <c r="H29" s="18">
        <v>39.848577332131981</v>
      </c>
    </row>
    <row r="30" spans="1:8" x14ac:dyDescent="0.2">
      <c r="A30" t="s">
        <v>1368</v>
      </c>
      <c r="B30" s="17">
        <v>-44.922499298957277</v>
      </c>
      <c r="C30" s="17">
        <f t="shared" si="4"/>
        <v>0.73725608508187435</v>
      </c>
      <c r="D30" s="17">
        <f t="shared" si="5"/>
        <v>-90.582254682996421</v>
      </c>
      <c r="E30">
        <f t="shared" si="6"/>
        <v>46.397011469121026</v>
      </c>
      <c r="F30">
        <f t="shared" si="7"/>
        <v>-136.24201006703558</v>
      </c>
      <c r="H30" s="18">
        <v>45.659755384039151</v>
      </c>
    </row>
    <row r="31" spans="1:8" x14ac:dyDescent="0.2">
      <c r="A31" t="s">
        <v>1369</v>
      </c>
      <c r="B31" s="17">
        <v>-53.546999487503371</v>
      </c>
      <c r="C31" s="17">
        <f t="shared" si="4"/>
        <v>7.4107709025766155</v>
      </c>
      <c r="D31" s="17">
        <f t="shared" si="5"/>
        <v>-114.50476987758336</v>
      </c>
      <c r="E31">
        <f t="shared" si="6"/>
        <v>68.368541292656602</v>
      </c>
      <c r="F31">
        <f t="shared" si="7"/>
        <v>-175.46254026766334</v>
      </c>
      <c r="H31" s="18">
        <v>60.957770390079986</v>
      </c>
    </row>
    <row r="32" spans="1:8" x14ac:dyDescent="0.2">
      <c r="A32" t="s">
        <v>1370</v>
      </c>
      <c r="B32" s="17">
        <v>-62.099969916555978</v>
      </c>
      <c r="C32" s="17">
        <f t="shared" si="4"/>
        <v>9.6887937548081879</v>
      </c>
      <c r="D32" s="17">
        <f t="shared" si="5"/>
        <v>-133.88873358792014</v>
      </c>
      <c r="E32">
        <f t="shared" si="6"/>
        <v>81.477557426172353</v>
      </c>
      <c r="F32">
        <f t="shared" si="7"/>
        <v>-205.67749725928431</v>
      </c>
      <c r="H32" s="18">
        <v>71.788763671364165</v>
      </c>
    </row>
    <row r="33" spans="1:8" x14ac:dyDescent="0.2">
      <c r="A33" t="s">
        <v>1371</v>
      </c>
      <c r="B33" s="18">
        <v>4.1008159224552516</v>
      </c>
      <c r="C33" s="17">
        <f t="shared" si="4"/>
        <v>39.653025728213152</v>
      </c>
      <c r="D33" s="17">
        <f t="shared" si="5"/>
        <v>-31.451393883302647</v>
      </c>
      <c r="E33">
        <f t="shared" si="6"/>
        <v>75.205235533971049</v>
      </c>
      <c r="F33">
        <f t="shared" si="7"/>
        <v>-67.00360368906054</v>
      </c>
      <c r="H33" s="18">
        <v>35.552209805757897</v>
      </c>
    </row>
    <row r="34" spans="1:8" x14ac:dyDescent="0.2">
      <c r="A34" t="s">
        <v>1372</v>
      </c>
      <c r="B34" s="18">
        <v>-19.796584771190961</v>
      </c>
      <c r="C34" s="17">
        <f t="shared" si="4"/>
        <v>22.329940488478787</v>
      </c>
      <c r="D34" s="17">
        <f t="shared" si="5"/>
        <v>-61.923110030860713</v>
      </c>
      <c r="E34">
        <f t="shared" si="6"/>
        <v>64.456465748148531</v>
      </c>
      <c r="F34">
        <f t="shared" si="7"/>
        <v>-104.04963529053046</v>
      </c>
      <c r="H34" s="18">
        <v>42.126525259669748</v>
      </c>
    </row>
    <row r="35" spans="1:8" x14ac:dyDescent="0.2">
      <c r="A35" t="s">
        <v>1373</v>
      </c>
      <c r="B35" s="18">
        <v>-30.22696245182162</v>
      </c>
      <c r="C35" s="17">
        <f t="shared" si="4"/>
        <v>16.914765811727435</v>
      </c>
      <c r="D35" s="17">
        <f t="shared" si="5"/>
        <v>-77.368690715370676</v>
      </c>
      <c r="E35">
        <f t="shared" si="6"/>
        <v>64.05649407527649</v>
      </c>
      <c r="F35">
        <f t="shared" si="7"/>
        <v>-124.51041897891973</v>
      </c>
      <c r="H35" s="18">
        <v>47.141728263549055</v>
      </c>
    </row>
    <row r="36" spans="1:8" x14ac:dyDescent="0.2">
      <c r="A36" t="s">
        <v>1374</v>
      </c>
      <c r="B36" s="18">
        <v>-38.80433962374822</v>
      </c>
      <c r="C36" s="17">
        <f t="shared" si="4"/>
        <v>25.634679543887614</v>
      </c>
      <c r="D36" s="17">
        <f t="shared" si="5"/>
        <v>-103.24335879138405</v>
      </c>
      <c r="E36">
        <f t="shared" si="6"/>
        <v>90.073698711523448</v>
      </c>
      <c r="F36">
        <f t="shared" si="7"/>
        <v>-167.6823779590199</v>
      </c>
      <c r="H36" s="18">
        <v>64.439019167635834</v>
      </c>
    </row>
    <row r="37" spans="1:8" x14ac:dyDescent="0.2">
      <c r="A37" t="s">
        <v>1375</v>
      </c>
      <c r="B37" s="18">
        <v>-43.91118529610582</v>
      </c>
      <c r="C37" s="17">
        <f t="shared" si="4"/>
        <v>35.350998439778301</v>
      </c>
      <c r="D37" s="17">
        <f t="shared" si="5"/>
        <v>-123.17336903198995</v>
      </c>
      <c r="E37">
        <f t="shared" si="6"/>
        <v>114.61318217566242</v>
      </c>
      <c r="F37">
        <f t="shared" si="7"/>
        <v>-202.43555276787407</v>
      </c>
      <c r="H37" s="18">
        <v>79.262183735884122</v>
      </c>
    </row>
    <row r="39" spans="1:8" x14ac:dyDescent="0.2">
      <c r="A39" t="s">
        <v>1</v>
      </c>
      <c r="B39" t="s">
        <v>14</v>
      </c>
      <c r="C39" t="s">
        <v>1377</v>
      </c>
      <c r="D39" t="s">
        <v>1378</v>
      </c>
      <c r="E39" t="s">
        <v>1379</v>
      </c>
      <c r="F39" t="s">
        <v>1380</v>
      </c>
    </row>
    <row r="40" spans="1:8" x14ac:dyDescent="0.2">
      <c r="A40" t="s">
        <v>1366</v>
      </c>
      <c r="B40" s="17">
        <v>-8.430312486202812</v>
      </c>
      <c r="C40" s="17">
        <f>B40+H40</f>
        <v>28.62120831876511</v>
      </c>
      <c r="D40" s="17">
        <f>B40-H40</f>
        <v>-45.48183329117073</v>
      </c>
      <c r="E40">
        <f>B40+2*H40</f>
        <v>65.672729123733035</v>
      </c>
      <c r="F40">
        <f>B40-2*H40</f>
        <v>-82.533354096138652</v>
      </c>
      <c r="H40" s="18">
        <v>37.051520804967922</v>
      </c>
    </row>
    <row r="41" spans="1:8" x14ac:dyDescent="0.2">
      <c r="A41" t="s">
        <v>1367</v>
      </c>
      <c r="B41" s="17">
        <v>-18.302375647719966</v>
      </c>
      <c r="C41" s="17">
        <f t="shared" ref="C41:C49" si="8">B41+H41</f>
        <v>21.567480950695543</v>
      </c>
      <c r="D41" s="17">
        <f t="shared" ref="D41:D49" si="9">B41-H41</f>
        <v>-58.172232246135479</v>
      </c>
      <c r="E41">
        <f t="shared" ref="E41:E49" si="10">B41+2*H41</f>
        <v>61.437337549111049</v>
      </c>
      <c r="F41">
        <f t="shared" ref="F41:F49" si="11">B41-2*H41</f>
        <v>-98.042088844550989</v>
      </c>
      <c r="H41" s="18">
        <v>39.86985659841551</v>
      </c>
    </row>
    <row r="42" spans="1:8" x14ac:dyDescent="0.2">
      <c r="A42" t="s">
        <v>1368</v>
      </c>
      <c r="B42" s="17">
        <v>-21.443505987393344</v>
      </c>
      <c r="C42" s="17">
        <f t="shared" si="8"/>
        <v>20.076291027747843</v>
      </c>
      <c r="D42" s="17">
        <f t="shared" si="9"/>
        <v>-62.963303002534531</v>
      </c>
      <c r="E42">
        <f t="shared" si="10"/>
        <v>61.596088042889029</v>
      </c>
      <c r="F42">
        <f t="shared" si="11"/>
        <v>-104.48310001767572</v>
      </c>
      <c r="H42" s="18">
        <v>41.519797015141187</v>
      </c>
    </row>
    <row r="43" spans="1:8" x14ac:dyDescent="0.2">
      <c r="A43" t="s">
        <v>1369</v>
      </c>
      <c r="B43" s="17">
        <v>-35.318309762714996</v>
      </c>
      <c r="C43" s="17">
        <f t="shared" si="8"/>
        <v>21.099764077750692</v>
      </c>
      <c r="D43" s="17">
        <f t="shared" si="9"/>
        <v>-91.736383603180684</v>
      </c>
      <c r="E43">
        <f t="shared" si="10"/>
        <v>77.517837918216372</v>
      </c>
      <c r="F43">
        <f t="shared" si="11"/>
        <v>-148.15445744364638</v>
      </c>
      <c r="H43" s="18">
        <v>56.418073840465688</v>
      </c>
    </row>
    <row r="44" spans="1:8" x14ac:dyDescent="0.2">
      <c r="A44" t="s">
        <v>1370</v>
      </c>
      <c r="B44" s="17">
        <v>-38.213699447789061</v>
      </c>
      <c r="C44" s="17">
        <f t="shared" si="8"/>
        <v>22.240276898464195</v>
      </c>
      <c r="D44" s="17">
        <f t="shared" si="9"/>
        <v>-98.66767579404231</v>
      </c>
      <c r="E44">
        <f t="shared" si="10"/>
        <v>82.694253244717459</v>
      </c>
      <c r="F44">
        <f t="shared" si="11"/>
        <v>-159.12165214029557</v>
      </c>
      <c r="H44" s="18">
        <v>60.453976346253256</v>
      </c>
    </row>
    <row r="45" spans="1:8" x14ac:dyDescent="0.2">
      <c r="A45" t="s">
        <v>1371</v>
      </c>
      <c r="B45" s="18">
        <v>3.2235216007036871</v>
      </c>
      <c r="C45" s="17">
        <f t="shared" si="8"/>
        <v>38.582727262041011</v>
      </c>
      <c r="D45" s="17">
        <f t="shared" si="9"/>
        <v>-32.135684060633643</v>
      </c>
      <c r="E45">
        <f t="shared" si="10"/>
        <v>73.941932923378346</v>
      </c>
      <c r="F45">
        <f t="shared" si="11"/>
        <v>-67.494889721970964</v>
      </c>
      <c r="H45" s="18">
        <v>35.359205661337327</v>
      </c>
    </row>
    <row r="46" spans="1:8" x14ac:dyDescent="0.2">
      <c r="A46" t="s">
        <v>1372</v>
      </c>
      <c r="B46" s="18">
        <v>-6.3970248461519947</v>
      </c>
      <c r="C46" s="17">
        <f t="shared" si="8"/>
        <v>34.822656297905937</v>
      </c>
      <c r="D46" s="17">
        <f t="shared" si="9"/>
        <v>-47.616705990209923</v>
      </c>
      <c r="E46">
        <f t="shared" si="10"/>
        <v>76.042337441963866</v>
      </c>
      <c r="F46">
        <f t="shared" si="11"/>
        <v>-88.836387134267852</v>
      </c>
      <c r="H46" s="18">
        <v>41.21968114405793</v>
      </c>
    </row>
    <row r="47" spans="1:8" x14ac:dyDescent="0.2">
      <c r="A47" t="s">
        <v>1373</v>
      </c>
      <c r="B47" s="18">
        <v>-11.670970839455228</v>
      </c>
      <c r="C47" s="17">
        <f t="shared" si="8"/>
        <v>30.758206888231669</v>
      </c>
      <c r="D47" s="17">
        <f t="shared" si="9"/>
        <v>-54.100148567142128</v>
      </c>
      <c r="E47">
        <f t="shared" si="10"/>
        <v>73.187384615918575</v>
      </c>
      <c r="F47">
        <f t="shared" si="11"/>
        <v>-96.529326294829019</v>
      </c>
      <c r="H47" s="18">
        <v>42.429177727686898</v>
      </c>
    </row>
    <row r="48" spans="1:8" x14ac:dyDescent="0.2">
      <c r="A48" t="s">
        <v>1374</v>
      </c>
      <c r="B48" s="18">
        <v>-26.321180673923163</v>
      </c>
      <c r="C48" s="17">
        <f t="shared" si="8"/>
        <v>23.361318606914136</v>
      </c>
      <c r="D48" s="17">
        <f t="shared" si="9"/>
        <v>-76.003679954760457</v>
      </c>
      <c r="E48">
        <f t="shared" si="10"/>
        <v>73.04381788775143</v>
      </c>
      <c r="F48">
        <f t="shared" si="11"/>
        <v>-125.68617923559776</v>
      </c>
      <c r="H48" s="18">
        <v>49.682499280837298</v>
      </c>
    </row>
    <row r="49" spans="1:8" x14ac:dyDescent="0.2">
      <c r="A49" t="s">
        <v>1375</v>
      </c>
      <c r="B49" s="18">
        <v>-29.230545800618074</v>
      </c>
      <c r="C49" s="17">
        <f t="shared" si="8"/>
        <v>40.662625815283249</v>
      </c>
      <c r="D49" s="17">
        <f t="shared" si="9"/>
        <v>-99.123717416519398</v>
      </c>
      <c r="E49">
        <f t="shared" si="10"/>
        <v>110.55579743118457</v>
      </c>
      <c r="F49">
        <f t="shared" si="11"/>
        <v>-169.01688903242072</v>
      </c>
      <c r="H49" s="18">
        <v>69.893171615901323</v>
      </c>
    </row>
    <row r="51" spans="1:8" x14ac:dyDescent="0.2">
      <c r="A51" t="s">
        <v>1</v>
      </c>
      <c r="B51" t="s">
        <v>12</v>
      </c>
      <c r="C51" t="s">
        <v>1377</v>
      </c>
      <c r="D51" t="s">
        <v>1378</v>
      </c>
      <c r="E51" t="s">
        <v>1379</v>
      </c>
      <c r="F51" t="s">
        <v>1380</v>
      </c>
    </row>
    <row r="52" spans="1:8" x14ac:dyDescent="0.2">
      <c r="A52" t="s">
        <v>1366</v>
      </c>
      <c r="B52" s="17">
        <v>-12.472174803140545</v>
      </c>
      <c r="C52" s="17">
        <f>B52+H52</f>
        <v>26.177957109472445</v>
      </c>
      <c r="D52" s="17">
        <f>B52-H52</f>
        <v>-51.122306715753538</v>
      </c>
      <c r="E52">
        <f>B52+2*H52</f>
        <v>64.828089022085436</v>
      </c>
      <c r="F52">
        <f>B52-2*H52</f>
        <v>-89.77243862836653</v>
      </c>
      <c r="H52" s="18">
        <v>38.650131912612991</v>
      </c>
    </row>
    <row r="53" spans="1:8" x14ac:dyDescent="0.2">
      <c r="A53" t="s">
        <v>1367</v>
      </c>
      <c r="B53" s="17">
        <v>-30.071889477248728</v>
      </c>
      <c r="C53" s="17">
        <f t="shared" ref="C53:C61" si="12">B53+H53</f>
        <v>8.3861406171065731</v>
      </c>
      <c r="D53" s="17">
        <f t="shared" ref="D53:D61" si="13">B53-H53</f>
        <v>-68.529919571604026</v>
      </c>
      <c r="E53">
        <f t="shared" ref="E53:E61" si="14">B53+2*H53</f>
        <v>46.844170711461871</v>
      </c>
      <c r="F53">
        <f t="shared" ref="F53:F61" si="15">B53-2*H53</f>
        <v>-106.98794966595933</v>
      </c>
      <c r="H53" s="18">
        <v>38.458030094355301</v>
      </c>
    </row>
    <row r="54" spans="1:8" x14ac:dyDescent="0.2">
      <c r="A54" t="s">
        <v>1368</v>
      </c>
      <c r="B54" s="17">
        <v>-35.811517263317491</v>
      </c>
      <c r="C54" s="17">
        <f t="shared" si="12"/>
        <v>10.806534150440605</v>
      </c>
      <c r="D54" s="17">
        <f t="shared" si="13"/>
        <v>-82.429568677075594</v>
      </c>
      <c r="E54">
        <f t="shared" si="14"/>
        <v>57.424585564198701</v>
      </c>
      <c r="F54">
        <f t="shared" si="15"/>
        <v>-129.04762009083368</v>
      </c>
      <c r="H54" s="18">
        <v>46.618051413758096</v>
      </c>
    </row>
    <row r="55" spans="1:8" x14ac:dyDescent="0.2">
      <c r="A55" t="s">
        <v>1369</v>
      </c>
      <c r="B55" s="17">
        <v>-46.571091771093059</v>
      </c>
      <c r="C55" s="17">
        <f t="shared" si="12"/>
        <v>16.180884567243659</v>
      </c>
      <c r="D55" s="17">
        <f t="shared" si="13"/>
        <v>-109.32306810942978</v>
      </c>
      <c r="E55">
        <f t="shared" si="14"/>
        <v>78.932860905580384</v>
      </c>
      <c r="F55">
        <f t="shared" si="15"/>
        <v>-172.07504444776649</v>
      </c>
      <c r="H55" s="18">
        <v>62.751976338336718</v>
      </c>
    </row>
    <row r="56" spans="1:8" x14ac:dyDescent="0.2">
      <c r="A56" t="s">
        <v>1370</v>
      </c>
      <c r="B56" s="17">
        <v>-53.621704091102686</v>
      </c>
      <c r="C56" s="17">
        <f t="shared" si="12"/>
        <v>22.944972044266947</v>
      </c>
      <c r="D56" s="17">
        <f t="shared" si="13"/>
        <v>-130.1883802264723</v>
      </c>
      <c r="E56">
        <f t="shared" si="14"/>
        <v>99.51164817963658</v>
      </c>
      <c r="F56">
        <f t="shared" si="15"/>
        <v>-206.75505636184195</v>
      </c>
      <c r="H56" s="18">
        <v>76.566676135369633</v>
      </c>
    </row>
    <row r="57" spans="1:8" x14ac:dyDescent="0.2">
      <c r="A57" t="s">
        <v>1371</v>
      </c>
      <c r="B57" s="18">
        <v>1.7779638689863515</v>
      </c>
      <c r="C57" s="17">
        <f t="shared" si="12"/>
        <v>38.735142916246211</v>
      </c>
      <c r="D57" s="17">
        <f t="shared" si="13"/>
        <v>-35.179215178273502</v>
      </c>
      <c r="E57">
        <f t="shared" si="14"/>
        <v>75.69232196350606</v>
      </c>
      <c r="F57">
        <f t="shared" si="15"/>
        <v>-72.136394225533365</v>
      </c>
      <c r="H57" s="18">
        <v>36.957179047259856</v>
      </c>
    </row>
    <row r="58" spans="1:8" x14ac:dyDescent="0.2">
      <c r="A58" t="s">
        <v>1372</v>
      </c>
      <c r="B58" s="18">
        <v>-16.811567895591924</v>
      </c>
      <c r="C58" s="17">
        <f t="shared" si="12"/>
        <v>21.562429653492945</v>
      </c>
      <c r="D58" s="17">
        <f t="shared" si="13"/>
        <v>-55.185565444676797</v>
      </c>
      <c r="E58">
        <f t="shared" si="14"/>
        <v>59.936427202577818</v>
      </c>
      <c r="F58">
        <f t="shared" si="15"/>
        <v>-93.559562993761659</v>
      </c>
      <c r="H58" s="18">
        <v>38.373997549084869</v>
      </c>
    </row>
    <row r="59" spans="1:8" x14ac:dyDescent="0.2">
      <c r="A59" t="s">
        <v>1373</v>
      </c>
      <c r="B59" s="18">
        <v>-30.295361718749977</v>
      </c>
      <c r="C59" s="17">
        <f t="shared" si="12"/>
        <v>12.833342199805788</v>
      </c>
      <c r="D59" s="17">
        <f t="shared" si="13"/>
        <v>-73.424065637305745</v>
      </c>
      <c r="E59">
        <f t="shared" si="14"/>
        <v>55.962046118361556</v>
      </c>
      <c r="F59">
        <f t="shared" si="15"/>
        <v>-116.5527695558615</v>
      </c>
      <c r="H59" s="18">
        <v>43.128703918555765</v>
      </c>
    </row>
    <row r="60" spans="1:8" x14ac:dyDescent="0.2">
      <c r="A60" t="s">
        <v>1374</v>
      </c>
      <c r="B60" s="18">
        <v>-36.185351898734147</v>
      </c>
      <c r="C60" s="17">
        <f t="shared" si="12"/>
        <v>27.606185798861731</v>
      </c>
      <c r="D60" s="17">
        <f t="shared" si="13"/>
        <v>-99.976889596330025</v>
      </c>
      <c r="E60">
        <f t="shared" si="14"/>
        <v>91.397723496457616</v>
      </c>
      <c r="F60">
        <f t="shared" si="15"/>
        <v>-163.7684272939259</v>
      </c>
      <c r="H60" s="18">
        <v>63.791537697595878</v>
      </c>
    </row>
    <row r="61" spans="1:8" x14ac:dyDescent="0.2">
      <c r="A61" t="s">
        <v>1375</v>
      </c>
      <c r="B61" s="18">
        <v>-44.057123008694333</v>
      </c>
      <c r="C61" s="17">
        <f t="shared" si="12"/>
        <v>26.159070912832263</v>
      </c>
      <c r="D61" s="17">
        <f t="shared" si="13"/>
        <v>-114.27331693022093</v>
      </c>
      <c r="E61">
        <f t="shared" si="14"/>
        <v>96.375264834358859</v>
      </c>
      <c r="F61">
        <f t="shared" si="15"/>
        <v>-184.48951085174753</v>
      </c>
      <c r="H61" s="18">
        <v>70.216193921526596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3:S59"/>
  <sheetViews>
    <sheetView topLeftCell="M1" zoomScale="130" zoomScaleNormal="130" workbookViewId="0">
      <selection activeCell="D10" sqref="D10"/>
    </sheetView>
  </sheetViews>
  <sheetFormatPr baseColWidth="10" defaultRowHeight="16" x14ac:dyDescent="0.2"/>
  <cols>
    <col min="1" max="1" width="18.6640625" customWidth="1"/>
    <col min="2" max="2" width="15.5" customWidth="1"/>
    <col min="3" max="6" width="12.1640625" customWidth="1"/>
    <col min="7" max="7" width="13.33203125" bestFit="1" customWidth="1"/>
    <col min="8" max="8" width="20.1640625" bestFit="1" customWidth="1"/>
    <col min="9" max="9" width="13.33203125" bestFit="1" customWidth="1"/>
    <col min="10" max="14" width="20.83203125" customWidth="1"/>
  </cols>
  <sheetData>
    <row r="3" spans="1:19" x14ac:dyDescent="0.2">
      <c r="A3" s="6" t="s">
        <v>1322</v>
      </c>
      <c r="B3" s="6" t="s">
        <v>295</v>
      </c>
      <c r="I3" t="s">
        <v>131</v>
      </c>
    </row>
    <row r="4" spans="1:19" x14ac:dyDescent="0.2">
      <c r="A4" s="6" t="s">
        <v>293</v>
      </c>
      <c r="B4" t="s">
        <v>10</v>
      </c>
      <c r="C4" t="s">
        <v>8</v>
      </c>
      <c r="D4" t="s">
        <v>14</v>
      </c>
      <c r="E4" t="s">
        <v>12</v>
      </c>
      <c r="F4" t="s">
        <v>294</v>
      </c>
      <c r="I4" t="s">
        <v>293</v>
      </c>
      <c r="J4" t="s">
        <v>10</v>
      </c>
      <c r="K4" t="s">
        <v>8</v>
      </c>
      <c r="L4" t="s">
        <v>14</v>
      </c>
      <c r="M4" t="s">
        <v>12</v>
      </c>
      <c r="N4" t="s">
        <v>294</v>
      </c>
      <c r="P4" t="s">
        <v>297</v>
      </c>
      <c r="Q4" t="s">
        <v>298</v>
      </c>
      <c r="R4" t="s">
        <v>299</v>
      </c>
      <c r="S4" t="s">
        <v>300</v>
      </c>
    </row>
    <row r="5" spans="1:19" x14ac:dyDescent="0.2">
      <c r="A5" s="7">
        <v>50</v>
      </c>
      <c r="B5" s="5">
        <v>260.95942507443266</v>
      </c>
      <c r="C5" s="5">
        <v>263.65290997694575</v>
      </c>
      <c r="D5" s="5">
        <v>164.34702573672095</v>
      </c>
      <c r="E5" s="5">
        <v>166.43046657472192</v>
      </c>
      <c r="F5" s="5">
        <v>213.84697874974569</v>
      </c>
      <c r="I5" s="9">
        <v>50</v>
      </c>
      <c r="J5" s="12">
        <f>B5</f>
        <v>260.95942507443266</v>
      </c>
      <c r="K5" s="12">
        <f t="shared" ref="K5:N17" si="0">C5</f>
        <v>263.65290997694575</v>
      </c>
      <c r="L5" s="12">
        <f t="shared" si="0"/>
        <v>164.34702573672095</v>
      </c>
      <c r="M5" s="12">
        <f t="shared" si="0"/>
        <v>166.43046657472192</v>
      </c>
      <c r="N5" s="12">
        <f t="shared" si="0"/>
        <v>213.84697874974569</v>
      </c>
      <c r="O5" s="9">
        <v>50</v>
      </c>
      <c r="P5" s="10">
        <f t="shared" ref="P5:R17" si="1">J5-K5</f>
        <v>-2.6934849025130916</v>
      </c>
      <c r="Q5" s="10">
        <f>P5/K5</f>
        <v>-1.0216025693585609E-2</v>
      </c>
      <c r="R5" s="10">
        <f t="shared" si="1"/>
        <v>-2.0834408380009677</v>
      </c>
      <c r="S5" s="10">
        <f>R5/M5</f>
        <v>-1.2518386091680935E-2</v>
      </c>
    </row>
    <row r="6" spans="1:19" x14ac:dyDescent="0.2">
      <c r="A6" s="8">
        <v>200</v>
      </c>
      <c r="B6" s="5">
        <v>155.37934994130072</v>
      </c>
      <c r="C6" s="5">
        <v>148.14639885054231</v>
      </c>
      <c r="D6" s="5">
        <v>118.13508231813994</v>
      </c>
      <c r="E6" s="5">
        <v>115.68860442296649</v>
      </c>
      <c r="F6" s="5">
        <v>134.33735888323733</v>
      </c>
      <c r="I6">
        <v>200</v>
      </c>
      <c r="J6" s="13">
        <f>B6</f>
        <v>155.37934994130072</v>
      </c>
      <c r="K6" s="13">
        <f t="shared" si="0"/>
        <v>148.14639885054231</v>
      </c>
      <c r="L6" s="13">
        <f t="shared" si="0"/>
        <v>118.13508231813994</v>
      </c>
      <c r="M6" s="13">
        <f t="shared" si="0"/>
        <v>115.68860442296649</v>
      </c>
      <c r="N6" s="13">
        <f t="shared" si="0"/>
        <v>134.33735888323733</v>
      </c>
      <c r="O6">
        <v>200</v>
      </c>
      <c r="P6" s="11">
        <f>J6-K6</f>
        <v>7.2329510907584051</v>
      </c>
      <c r="Q6" s="11">
        <f t="shared" ref="Q6:S17" si="2">P6/K6</f>
        <v>4.8822996352785988E-2</v>
      </c>
      <c r="R6" s="11">
        <f>L6-M6</f>
        <v>2.4464778951734445</v>
      </c>
      <c r="S6" s="11">
        <f t="shared" si="2"/>
        <v>2.1147094887832962E-2</v>
      </c>
    </row>
    <row r="7" spans="1:19" x14ac:dyDescent="0.2">
      <c r="A7" s="8">
        <v>300</v>
      </c>
      <c r="B7" s="5">
        <v>203.73749000252849</v>
      </c>
      <c r="C7" s="5">
        <v>204.78852047129828</v>
      </c>
      <c r="D7" s="5">
        <v>141.31913624777789</v>
      </c>
      <c r="E7" s="5">
        <v>134.94019877037451</v>
      </c>
      <c r="F7" s="5">
        <v>170.93183098639398</v>
      </c>
      <c r="I7">
        <v>300</v>
      </c>
      <c r="J7" s="13">
        <f t="shared" ref="J7:J16" si="3">B7</f>
        <v>203.73749000252849</v>
      </c>
      <c r="K7" s="13">
        <f t="shared" si="0"/>
        <v>204.78852047129828</v>
      </c>
      <c r="L7" s="13">
        <f t="shared" si="0"/>
        <v>141.31913624777789</v>
      </c>
      <c r="M7" s="13">
        <f t="shared" si="0"/>
        <v>134.94019877037451</v>
      </c>
      <c r="N7" s="13">
        <f t="shared" si="0"/>
        <v>170.93183098639398</v>
      </c>
      <c r="O7">
        <v>300</v>
      </c>
      <c r="P7" s="11">
        <f t="shared" si="1"/>
        <v>-1.0510304687697953</v>
      </c>
      <c r="Q7" s="11">
        <f t="shared" si="2"/>
        <v>-5.1322723869041296E-3</v>
      </c>
      <c r="R7" s="11">
        <f t="shared" si="1"/>
        <v>6.3789374774033831</v>
      </c>
      <c r="S7" s="11">
        <f t="shared" si="2"/>
        <v>4.7272329043017897E-2</v>
      </c>
    </row>
    <row r="8" spans="1:19" x14ac:dyDescent="0.2">
      <c r="A8" s="8">
        <v>400</v>
      </c>
      <c r="B8" s="5">
        <v>255.00927125170199</v>
      </c>
      <c r="C8" s="5">
        <v>258.10503946685071</v>
      </c>
      <c r="D8" s="5">
        <v>154.38773253791604</v>
      </c>
      <c r="E8" s="5">
        <v>158.42910799380238</v>
      </c>
      <c r="F8" s="5">
        <v>206.48278781256778</v>
      </c>
      <c r="I8">
        <v>400</v>
      </c>
      <c r="J8" s="13">
        <f t="shared" si="3"/>
        <v>255.00927125170199</v>
      </c>
      <c r="K8" s="13">
        <f t="shared" si="0"/>
        <v>258.10503946685071</v>
      </c>
      <c r="L8" s="13">
        <f t="shared" si="0"/>
        <v>154.38773253791604</v>
      </c>
      <c r="M8" s="13">
        <f t="shared" si="0"/>
        <v>158.42910799380238</v>
      </c>
      <c r="N8" s="13">
        <f t="shared" si="0"/>
        <v>206.48278781256778</v>
      </c>
      <c r="O8">
        <v>400</v>
      </c>
      <c r="P8" s="11">
        <f t="shared" si="1"/>
        <v>-3.0957682151487234</v>
      </c>
      <c r="Q8" s="11">
        <f t="shared" si="2"/>
        <v>-1.1994218406364448E-2</v>
      </c>
      <c r="R8" s="11">
        <f t="shared" si="1"/>
        <v>-4.0413754558863388</v>
      </c>
      <c r="S8" s="11">
        <f t="shared" si="2"/>
        <v>-2.5509046330327342E-2</v>
      </c>
    </row>
    <row r="9" spans="1:19" x14ac:dyDescent="0.2">
      <c r="A9" s="8">
        <v>500</v>
      </c>
      <c r="B9" s="5">
        <v>320.84977629537826</v>
      </c>
      <c r="C9" s="5">
        <v>319.99060603871595</v>
      </c>
      <c r="D9" s="5">
        <v>188.24130868102301</v>
      </c>
      <c r="E9" s="5">
        <v>186.05393236912874</v>
      </c>
      <c r="F9" s="5">
        <v>253.78390584606146</v>
      </c>
      <c r="I9">
        <v>500</v>
      </c>
      <c r="J9" s="13">
        <f t="shared" si="3"/>
        <v>320.84977629537826</v>
      </c>
      <c r="K9" s="13">
        <f t="shared" si="0"/>
        <v>319.99060603871595</v>
      </c>
      <c r="L9" s="13">
        <f t="shared" si="0"/>
        <v>188.24130868102301</v>
      </c>
      <c r="M9" s="13">
        <f t="shared" si="0"/>
        <v>186.05393236912874</v>
      </c>
      <c r="N9" s="13">
        <f t="shared" si="0"/>
        <v>253.78390584606146</v>
      </c>
      <c r="O9">
        <v>500</v>
      </c>
      <c r="P9" s="11">
        <f t="shared" si="1"/>
        <v>0.85917025666230984</v>
      </c>
      <c r="Q9" s="11">
        <f t="shared" si="2"/>
        <v>2.684985872861399E-3</v>
      </c>
      <c r="R9" s="11">
        <f t="shared" si="1"/>
        <v>2.1873763118942691</v>
      </c>
      <c r="S9" s="11">
        <f t="shared" si="2"/>
        <v>1.1756678743852299E-2</v>
      </c>
    </row>
    <row r="10" spans="1:19" x14ac:dyDescent="0.2">
      <c r="A10" s="8">
        <v>600</v>
      </c>
      <c r="B10" s="5">
        <v>369.82123788125466</v>
      </c>
      <c r="C10" s="5">
        <v>385.39447288526952</v>
      </c>
      <c r="D10" s="5">
        <v>221.435896097523</v>
      </c>
      <c r="E10" s="5">
        <v>237.0404893173378</v>
      </c>
      <c r="F10" s="5">
        <v>304.06859198194326</v>
      </c>
      <c r="I10">
        <v>600</v>
      </c>
      <c r="J10" s="13">
        <f t="shared" si="3"/>
        <v>369.82123788125466</v>
      </c>
      <c r="K10" s="13">
        <f t="shared" si="0"/>
        <v>385.39447288526952</v>
      </c>
      <c r="L10" s="13">
        <f t="shared" si="0"/>
        <v>221.435896097523</v>
      </c>
      <c r="M10" s="13">
        <f t="shared" si="0"/>
        <v>237.0404893173378</v>
      </c>
      <c r="N10" s="13">
        <f t="shared" si="0"/>
        <v>304.06859198194326</v>
      </c>
      <c r="O10">
        <v>600</v>
      </c>
      <c r="P10" s="11">
        <f t="shared" si="1"/>
        <v>-15.573235004014862</v>
      </c>
      <c r="Q10" s="11">
        <f t="shared" si="2"/>
        <v>-4.040855824274095E-2</v>
      </c>
      <c r="R10" s="11">
        <f t="shared" si="1"/>
        <v>-15.604593219814802</v>
      </c>
      <c r="S10" s="11">
        <f t="shared" si="2"/>
        <v>-6.583091886434711E-2</v>
      </c>
    </row>
    <row r="11" spans="1:19" x14ac:dyDescent="0.2">
      <c r="A11" s="7">
        <v>100</v>
      </c>
      <c r="B11" s="5">
        <v>280.31085725066771</v>
      </c>
      <c r="C11" s="5">
        <v>275.72279873849828</v>
      </c>
      <c r="D11" s="5">
        <v>184.8282859223489</v>
      </c>
      <c r="E11" s="5">
        <v>184.81965943108042</v>
      </c>
      <c r="F11" s="5">
        <v>231.49331444271195</v>
      </c>
      <c r="I11" s="9">
        <v>100</v>
      </c>
      <c r="J11" s="12">
        <f>B11</f>
        <v>280.31085725066771</v>
      </c>
      <c r="K11" s="12">
        <f t="shared" si="0"/>
        <v>275.72279873849828</v>
      </c>
      <c r="L11" s="12">
        <f t="shared" si="0"/>
        <v>184.8282859223489</v>
      </c>
      <c r="M11" s="12">
        <f t="shared" si="0"/>
        <v>184.81965943108042</v>
      </c>
      <c r="N11" s="12">
        <f t="shared" si="0"/>
        <v>231.49331444271195</v>
      </c>
      <c r="O11" s="9">
        <v>100</v>
      </c>
      <c r="P11" s="10">
        <f t="shared" si="1"/>
        <v>4.5880585121694253</v>
      </c>
      <c r="Q11" s="10">
        <f t="shared" si="2"/>
        <v>1.6640112943728108E-2</v>
      </c>
      <c r="R11" s="10">
        <f t="shared" si="1"/>
        <v>8.6264912684725914E-3</v>
      </c>
      <c r="S11" s="10">
        <f t="shared" si="2"/>
        <v>4.6675182147976121E-5</v>
      </c>
    </row>
    <row r="12" spans="1:19" x14ac:dyDescent="0.2">
      <c r="A12" s="8">
        <v>200</v>
      </c>
      <c r="B12" s="5">
        <v>164.54109401341753</v>
      </c>
      <c r="C12" s="5">
        <v>159.15387360082971</v>
      </c>
      <c r="D12" s="5">
        <v>133.36971807128546</v>
      </c>
      <c r="E12" s="5">
        <v>127.39564056684614</v>
      </c>
      <c r="F12" s="5">
        <v>146.11508156309466</v>
      </c>
      <c r="I12">
        <v>200</v>
      </c>
      <c r="J12" s="13">
        <f t="shared" si="3"/>
        <v>164.54109401341753</v>
      </c>
      <c r="K12" s="13">
        <f t="shared" si="0"/>
        <v>159.15387360082971</v>
      </c>
      <c r="L12" s="13">
        <f t="shared" si="0"/>
        <v>133.36971807128546</v>
      </c>
      <c r="M12" s="13">
        <f t="shared" si="0"/>
        <v>127.39564056684614</v>
      </c>
      <c r="N12" s="13">
        <f t="shared" si="0"/>
        <v>146.11508156309466</v>
      </c>
      <c r="O12">
        <v>200</v>
      </c>
      <c r="P12" s="11">
        <f t="shared" si="1"/>
        <v>5.3872204125878227</v>
      </c>
      <c r="Q12" s="11">
        <f t="shared" si="2"/>
        <v>3.3849131602661398E-2</v>
      </c>
      <c r="R12" s="11">
        <f t="shared" si="1"/>
        <v>5.9740775044393217</v>
      </c>
      <c r="S12" s="11">
        <f t="shared" si="2"/>
        <v>4.6893892741209191E-2</v>
      </c>
    </row>
    <row r="13" spans="1:19" x14ac:dyDescent="0.2">
      <c r="A13" s="8">
        <v>300</v>
      </c>
      <c r="B13" s="5">
        <v>227.09424293506007</v>
      </c>
      <c r="C13" s="5">
        <v>218.91425474556925</v>
      </c>
      <c r="D13" s="5">
        <v>160.4017277194948</v>
      </c>
      <c r="E13" s="5">
        <v>154.42067299490907</v>
      </c>
      <c r="F13" s="5">
        <v>190.20772459875823</v>
      </c>
      <c r="I13">
        <v>300</v>
      </c>
      <c r="J13" s="13">
        <f t="shared" si="3"/>
        <v>227.09424293506007</v>
      </c>
      <c r="K13" s="13">
        <f t="shared" si="0"/>
        <v>218.91425474556925</v>
      </c>
      <c r="L13" s="13">
        <f t="shared" si="0"/>
        <v>160.4017277194948</v>
      </c>
      <c r="M13" s="13">
        <f t="shared" si="0"/>
        <v>154.42067299490907</v>
      </c>
      <c r="N13" s="13">
        <f t="shared" si="0"/>
        <v>190.20772459875823</v>
      </c>
      <c r="O13">
        <v>300</v>
      </c>
      <c r="P13" s="11">
        <f t="shared" si="1"/>
        <v>8.179988189490814</v>
      </c>
      <c r="Q13" s="11">
        <f t="shared" si="2"/>
        <v>3.7366174253923835E-2</v>
      </c>
      <c r="R13" s="11">
        <f t="shared" si="1"/>
        <v>5.9810547245857322</v>
      </c>
      <c r="S13" s="11">
        <f t="shared" si="2"/>
        <v>3.8732215114636336E-2</v>
      </c>
    </row>
    <row r="14" spans="1:19" x14ac:dyDescent="0.2">
      <c r="A14" s="8">
        <v>400</v>
      </c>
      <c r="B14" s="5">
        <v>277.0807046605737</v>
      </c>
      <c r="C14" s="5">
        <v>273.69039460199565</v>
      </c>
      <c r="D14" s="5">
        <v>174.63039914618571</v>
      </c>
      <c r="E14" s="5">
        <v>176.7461460937495</v>
      </c>
      <c r="F14" s="5">
        <v>225.53691112562623</v>
      </c>
      <c r="I14">
        <v>400</v>
      </c>
      <c r="J14" s="13">
        <f t="shared" si="3"/>
        <v>277.0807046605737</v>
      </c>
      <c r="K14" s="13">
        <f t="shared" si="0"/>
        <v>273.69039460199565</v>
      </c>
      <c r="L14" s="13">
        <f t="shared" si="0"/>
        <v>174.63039914618571</v>
      </c>
      <c r="M14" s="13">
        <f t="shared" si="0"/>
        <v>176.7461460937495</v>
      </c>
      <c r="N14" s="13">
        <f t="shared" si="0"/>
        <v>225.53691112562623</v>
      </c>
      <c r="O14">
        <v>400</v>
      </c>
      <c r="P14" s="11">
        <f t="shared" si="1"/>
        <v>3.3903100585780521</v>
      </c>
      <c r="Q14" s="11">
        <f t="shared" si="2"/>
        <v>1.2387391466581382E-2</v>
      </c>
      <c r="R14" s="11">
        <f t="shared" si="1"/>
        <v>-2.1157469475637924</v>
      </c>
      <c r="S14" s="11">
        <f t="shared" si="2"/>
        <v>-1.1970540768914758E-2</v>
      </c>
    </row>
    <row r="15" spans="1:19" x14ac:dyDescent="0.2">
      <c r="A15" s="8">
        <v>500</v>
      </c>
      <c r="B15" s="5">
        <v>336.67064462723022</v>
      </c>
      <c r="C15" s="5">
        <v>332.72532789381648</v>
      </c>
      <c r="D15" s="5">
        <v>210.44926857037629</v>
      </c>
      <c r="E15" s="5">
        <v>218.26685613132878</v>
      </c>
      <c r="F15" s="5">
        <v>274.52802430568795</v>
      </c>
      <c r="I15">
        <v>500</v>
      </c>
      <c r="J15" s="13">
        <f t="shared" si="3"/>
        <v>336.67064462723022</v>
      </c>
      <c r="K15" s="13">
        <f t="shared" si="0"/>
        <v>332.72532789381648</v>
      </c>
      <c r="L15" s="13">
        <f t="shared" si="0"/>
        <v>210.44926857037629</v>
      </c>
      <c r="M15" s="13">
        <f t="shared" si="0"/>
        <v>218.26685613132878</v>
      </c>
      <c r="N15" s="13">
        <f t="shared" si="0"/>
        <v>274.52802430568795</v>
      </c>
      <c r="O15">
        <v>500</v>
      </c>
      <c r="P15" s="11">
        <f t="shared" si="1"/>
        <v>3.9453167334137333</v>
      </c>
      <c r="Q15" s="11">
        <f t="shared" si="2"/>
        <v>1.1857578617137354E-2</v>
      </c>
      <c r="R15" s="11">
        <f t="shared" si="1"/>
        <v>-7.8175875609524894</v>
      </c>
      <c r="S15" s="11">
        <f t="shared" si="2"/>
        <v>-3.5816649854748139E-2</v>
      </c>
    </row>
    <row r="16" spans="1:19" x14ac:dyDescent="0.2">
      <c r="A16" s="8">
        <v>600</v>
      </c>
      <c r="B16" s="5">
        <v>396.16760001705728</v>
      </c>
      <c r="C16" s="5">
        <v>394.13014285028038</v>
      </c>
      <c r="D16" s="5">
        <v>247.24070417479103</v>
      </c>
      <c r="E16" s="5">
        <v>247.26898136856852</v>
      </c>
      <c r="F16" s="5">
        <v>321.78422838557117</v>
      </c>
      <c r="I16">
        <v>600</v>
      </c>
      <c r="J16" s="13">
        <f t="shared" si="3"/>
        <v>396.16760001705728</v>
      </c>
      <c r="K16" s="13">
        <f t="shared" si="0"/>
        <v>394.13014285028038</v>
      </c>
      <c r="L16" s="13">
        <f t="shared" si="0"/>
        <v>247.24070417479103</v>
      </c>
      <c r="M16" s="13">
        <f t="shared" si="0"/>
        <v>247.26898136856852</v>
      </c>
      <c r="N16" s="13">
        <f t="shared" si="0"/>
        <v>321.78422838557117</v>
      </c>
      <c r="O16">
        <v>600</v>
      </c>
      <c r="P16" s="11">
        <f t="shared" si="1"/>
        <v>2.0374571667769033</v>
      </c>
      <c r="Q16" s="11">
        <f t="shared" si="2"/>
        <v>5.1695035351581303E-3</v>
      </c>
      <c r="R16" s="11">
        <f t="shared" si="1"/>
        <v>-2.8277193777483944E-2</v>
      </c>
      <c r="S16" s="11">
        <f t="shared" si="2"/>
        <v>-1.1435803076057961E-4</v>
      </c>
    </row>
    <row r="17" spans="1:19" x14ac:dyDescent="0.2">
      <c r="A17" s="7" t="s">
        <v>294</v>
      </c>
      <c r="B17" s="5">
        <v>270.63514116254998</v>
      </c>
      <c r="C17" s="5">
        <v>269.70677267866489</v>
      </c>
      <c r="D17" s="5">
        <v>174.5876558295349</v>
      </c>
      <c r="E17" s="5">
        <v>175.62506300290119</v>
      </c>
      <c r="F17" s="5">
        <v>222.67705588976557</v>
      </c>
      <c r="I17" s="9" t="s">
        <v>294</v>
      </c>
      <c r="J17" s="12">
        <f>B17</f>
        <v>270.63514116254998</v>
      </c>
      <c r="K17" s="12">
        <f t="shared" si="0"/>
        <v>269.70677267866489</v>
      </c>
      <c r="L17" s="12">
        <f t="shared" si="0"/>
        <v>174.5876558295349</v>
      </c>
      <c r="M17" s="12">
        <f t="shared" si="0"/>
        <v>175.62506300290119</v>
      </c>
      <c r="N17" s="12">
        <f t="shared" si="0"/>
        <v>222.67705588976557</v>
      </c>
      <c r="O17" s="9" t="s">
        <v>294</v>
      </c>
      <c r="P17" s="10">
        <f t="shared" si="1"/>
        <v>0.92836848388509452</v>
      </c>
      <c r="Q17" s="10">
        <f t="shared" si="2"/>
        <v>3.4421400495981427E-3</v>
      </c>
      <c r="R17" s="10">
        <f t="shared" si="1"/>
        <v>-1.0374071733662902</v>
      </c>
      <c r="S17" s="10">
        <f t="shared" si="2"/>
        <v>-5.9069426403516962E-3</v>
      </c>
    </row>
    <row r="19" spans="1:19" x14ac:dyDescent="0.2">
      <c r="I19" t="s">
        <v>1306</v>
      </c>
      <c r="J19" t="s">
        <v>10</v>
      </c>
      <c r="K19" t="s">
        <v>8</v>
      </c>
      <c r="L19" t="s">
        <v>14</v>
      </c>
      <c r="M19" t="s">
        <v>12</v>
      </c>
    </row>
    <row r="20" spans="1:19" x14ac:dyDescent="0.2">
      <c r="I20">
        <v>200</v>
      </c>
      <c r="J20" s="13">
        <f>J6</f>
        <v>155.37934994130072</v>
      </c>
      <c r="K20" s="13">
        <f t="shared" ref="K20:N20" si="4">K6</f>
        <v>148.14639885054231</v>
      </c>
      <c r="L20" s="13">
        <f t="shared" si="4"/>
        <v>118.13508231813994</v>
      </c>
      <c r="M20" s="13">
        <f t="shared" si="4"/>
        <v>115.68860442296649</v>
      </c>
      <c r="N20" s="13">
        <f t="shared" si="4"/>
        <v>134.33735888323733</v>
      </c>
    </row>
    <row r="21" spans="1:19" x14ac:dyDescent="0.2">
      <c r="I21">
        <v>300</v>
      </c>
      <c r="J21" s="13">
        <f t="shared" ref="J21:N24" si="5">J7</f>
        <v>203.73749000252849</v>
      </c>
      <c r="K21" s="13">
        <f t="shared" si="5"/>
        <v>204.78852047129828</v>
      </c>
      <c r="L21" s="13">
        <f t="shared" si="5"/>
        <v>141.31913624777789</v>
      </c>
      <c r="M21" s="13">
        <f t="shared" si="5"/>
        <v>134.94019877037451</v>
      </c>
      <c r="N21" s="13">
        <f t="shared" si="5"/>
        <v>170.93183098639398</v>
      </c>
    </row>
    <row r="22" spans="1:19" x14ac:dyDescent="0.2">
      <c r="I22">
        <v>400</v>
      </c>
      <c r="J22" s="13">
        <f t="shared" si="5"/>
        <v>255.00927125170199</v>
      </c>
      <c r="K22" s="13">
        <f t="shared" si="5"/>
        <v>258.10503946685071</v>
      </c>
      <c r="L22" s="13">
        <f t="shared" si="5"/>
        <v>154.38773253791604</v>
      </c>
      <c r="M22" s="13">
        <f t="shared" si="5"/>
        <v>158.42910799380238</v>
      </c>
      <c r="N22" s="13">
        <f t="shared" si="5"/>
        <v>206.48278781256778</v>
      </c>
    </row>
    <row r="23" spans="1:19" x14ac:dyDescent="0.2">
      <c r="I23">
        <v>500</v>
      </c>
      <c r="J23" s="13">
        <f t="shared" si="5"/>
        <v>320.84977629537826</v>
      </c>
      <c r="K23" s="13">
        <f t="shared" si="5"/>
        <v>319.99060603871595</v>
      </c>
      <c r="L23" s="13">
        <f t="shared" si="5"/>
        <v>188.24130868102301</v>
      </c>
      <c r="M23" s="13">
        <f t="shared" si="5"/>
        <v>186.05393236912874</v>
      </c>
      <c r="N23" s="13">
        <f t="shared" si="5"/>
        <v>253.78390584606146</v>
      </c>
    </row>
    <row r="24" spans="1:19" x14ac:dyDescent="0.2">
      <c r="I24">
        <v>600</v>
      </c>
      <c r="J24" s="13">
        <f t="shared" si="5"/>
        <v>369.82123788125466</v>
      </c>
      <c r="K24" s="13">
        <f t="shared" si="5"/>
        <v>385.39447288526952</v>
      </c>
      <c r="L24" s="13">
        <f t="shared" si="5"/>
        <v>221.435896097523</v>
      </c>
      <c r="M24" s="13">
        <f t="shared" si="5"/>
        <v>237.0404893173378</v>
      </c>
      <c r="N24" s="13">
        <f t="shared" si="5"/>
        <v>304.06859198194326</v>
      </c>
    </row>
    <row r="26" spans="1:19" x14ac:dyDescent="0.2">
      <c r="J26" t="s">
        <v>10</v>
      </c>
      <c r="K26" t="s">
        <v>8</v>
      </c>
      <c r="L26" t="s">
        <v>14</v>
      </c>
      <c r="M26" t="s">
        <v>12</v>
      </c>
    </row>
    <row r="27" spans="1:19" x14ac:dyDescent="0.2">
      <c r="I27">
        <v>200</v>
      </c>
      <c r="J27" s="13">
        <f>J12</f>
        <v>164.54109401341753</v>
      </c>
      <c r="K27" s="13">
        <f t="shared" ref="K27:N27" si="6">K12</f>
        <v>159.15387360082971</v>
      </c>
      <c r="L27" s="13">
        <f t="shared" si="6"/>
        <v>133.36971807128546</v>
      </c>
      <c r="M27" s="13">
        <f t="shared" si="6"/>
        <v>127.39564056684614</v>
      </c>
      <c r="N27" s="13">
        <f t="shared" si="6"/>
        <v>146.11508156309466</v>
      </c>
    </row>
    <row r="28" spans="1:19" x14ac:dyDescent="0.2">
      <c r="I28">
        <v>300</v>
      </c>
      <c r="J28" s="13">
        <f t="shared" ref="J28:N31" si="7">J13</f>
        <v>227.09424293506007</v>
      </c>
      <c r="K28" s="13">
        <f t="shared" si="7"/>
        <v>218.91425474556925</v>
      </c>
      <c r="L28" s="13">
        <f t="shared" si="7"/>
        <v>160.4017277194948</v>
      </c>
      <c r="M28" s="13">
        <f t="shared" si="7"/>
        <v>154.42067299490907</v>
      </c>
      <c r="N28" s="13">
        <f t="shared" si="7"/>
        <v>190.20772459875823</v>
      </c>
    </row>
    <row r="29" spans="1:19" x14ac:dyDescent="0.2">
      <c r="I29">
        <v>400</v>
      </c>
      <c r="J29" s="13">
        <f t="shared" si="7"/>
        <v>277.0807046605737</v>
      </c>
      <c r="K29" s="13">
        <f t="shared" si="7"/>
        <v>273.69039460199565</v>
      </c>
      <c r="L29" s="13">
        <f t="shared" si="7"/>
        <v>174.63039914618571</v>
      </c>
      <c r="M29" s="13">
        <f t="shared" si="7"/>
        <v>176.7461460937495</v>
      </c>
      <c r="N29" s="13">
        <f t="shared" si="7"/>
        <v>225.53691112562623</v>
      </c>
    </row>
    <row r="30" spans="1:19" x14ac:dyDescent="0.2">
      <c r="I30">
        <v>500</v>
      </c>
      <c r="J30" s="13">
        <f t="shared" si="7"/>
        <v>336.67064462723022</v>
      </c>
      <c r="K30" s="13">
        <f t="shared" si="7"/>
        <v>332.72532789381648</v>
      </c>
      <c r="L30" s="13">
        <f t="shared" si="7"/>
        <v>210.44926857037629</v>
      </c>
      <c r="M30" s="13">
        <f t="shared" si="7"/>
        <v>218.26685613132878</v>
      </c>
      <c r="N30" s="13">
        <f t="shared" si="7"/>
        <v>274.52802430568795</v>
      </c>
    </row>
    <row r="31" spans="1:19" x14ac:dyDescent="0.2">
      <c r="I31">
        <v>600</v>
      </c>
      <c r="J31" s="13">
        <f t="shared" si="7"/>
        <v>396.16760001705728</v>
      </c>
      <c r="K31" s="13">
        <f t="shared" si="7"/>
        <v>394.13014285028038</v>
      </c>
      <c r="L31" s="13">
        <f t="shared" si="7"/>
        <v>247.24070417479103</v>
      </c>
      <c r="M31" s="13">
        <f t="shared" si="7"/>
        <v>247.26898136856852</v>
      </c>
      <c r="N31" s="13">
        <f t="shared" si="7"/>
        <v>321.78422838557117</v>
      </c>
    </row>
    <row r="33" spans="9:14" x14ac:dyDescent="0.2">
      <c r="I33" t="s">
        <v>1305</v>
      </c>
      <c r="J33" t="s">
        <v>10</v>
      </c>
      <c r="K33" t="s">
        <v>8</v>
      </c>
      <c r="L33" t="s">
        <v>14</v>
      </c>
      <c r="M33" t="s">
        <v>12</v>
      </c>
    </row>
    <row r="34" spans="9:14" x14ac:dyDescent="0.2">
      <c r="I34">
        <v>200</v>
      </c>
      <c r="J34">
        <v>0.24159815276314212</v>
      </c>
      <c r="K34">
        <v>0.1922785063895914</v>
      </c>
      <c r="L34">
        <v>0.26263438851682092</v>
      </c>
      <c r="M34">
        <v>0.18565796573430127</v>
      </c>
      <c r="N34">
        <v>0.22352587232187199</v>
      </c>
    </row>
    <row r="35" spans="9:14" x14ac:dyDescent="0.2">
      <c r="I35">
        <v>300</v>
      </c>
      <c r="J35">
        <v>0.24564593433541898</v>
      </c>
      <c r="K35">
        <v>0.14139957404319584</v>
      </c>
      <c r="L35">
        <v>0.2256086226241725</v>
      </c>
      <c r="M35">
        <v>0.18096689799599702</v>
      </c>
      <c r="N35">
        <v>0.23281450180355701</v>
      </c>
    </row>
    <row r="36" spans="9:14" x14ac:dyDescent="0.2">
      <c r="I36">
        <v>400</v>
      </c>
      <c r="J36">
        <v>0.22763984513621671</v>
      </c>
      <c r="K36">
        <v>0.18636068430751127</v>
      </c>
      <c r="L36">
        <v>0.23134602241917473</v>
      </c>
      <c r="M36">
        <v>0.17270144025828571</v>
      </c>
      <c r="N36">
        <v>0.22674356255432088</v>
      </c>
    </row>
    <row r="37" spans="9:14" x14ac:dyDescent="0.2">
      <c r="I37">
        <v>500</v>
      </c>
      <c r="J37">
        <v>0.20544415482334422</v>
      </c>
      <c r="K37">
        <v>0.16598852533443131</v>
      </c>
      <c r="L37">
        <v>0.20636411362626023</v>
      </c>
      <c r="M37">
        <v>0.17386271559355249</v>
      </c>
      <c r="N37">
        <v>0.20371633884155702</v>
      </c>
    </row>
    <row r="38" spans="9:14" x14ac:dyDescent="0.2">
      <c r="I38">
        <v>600</v>
      </c>
      <c r="J38">
        <v>0.18059516310203488</v>
      </c>
      <c r="K38">
        <v>0.14254452137945375</v>
      </c>
      <c r="L38">
        <v>0.19885022534401281</v>
      </c>
      <c r="M38">
        <v>0.1627390481638529</v>
      </c>
      <c r="N38">
        <v>0.18307403863674676</v>
      </c>
    </row>
    <row r="40" spans="9:14" x14ac:dyDescent="0.2">
      <c r="J40" t="s">
        <v>10</v>
      </c>
      <c r="K40" t="s">
        <v>8</v>
      </c>
      <c r="L40" t="s">
        <v>14</v>
      </c>
      <c r="M40" t="s">
        <v>12</v>
      </c>
    </row>
    <row r="41" spans="9:14" x14ac:dyDescent="0.2">
      <c r="I41">
        <v>200</v>
      </c>
      <c r="J41">
        <v>0.24479334469391514</v>
      </c>
      <c r="K41">
        <v>0.19091624857194472</v>
      </c>
      <c r="L41">
        <v>0.23000375964957981</v>
      </c>
      <c r="M41">
        <v>0.18464898484951878</v>
      </c>
      <c r="N41">
        <v>0.22066235321498398</v>
      </c>
    </row>
    <row r="42" spans="9:14" x14ac:dyDescent="0.2">
      <c r="I42">
        <v>300</v>
      </c>
      <c r="J42">
        <v>0.25466393848329377</v>
      </c>
      <c r="K42">
        <v>0.16698445431332937</v>
      </c>
      <c r="L42">
        <v>0.23040555409842811</v>
      </c>
      <c r="M42">
        <v>0.19142787683062976</v>
      </c>
      <c r="N42">
        <v>0.2416428898791434</v>
      </c>
    </row>
    <row r="43" spans="9:14" x14ac:dyDescent="0.2">
      <c r="I43">
        <v>400</v>
      </c>
      <c r="J43">
        <v>0.23487697113459874</v>
      </c>
      <c r="K43">
        <v>0.16572703649890658</v>
      </c>
      <c r="L43">
        <v>0.25130633406416325</v>
      </c>
      <c r="M43">
        <v>0.20927033373281814</v>
      </c>
      <c r="N43">
        <v>0.25984448659735976</v>
      </c>
    </row>
    <row r="44" spans="9:14" x14ac:dyDescent="0.2">
      <c r="I44">
        <v>500</v>
      </c>
      <c r="J44">
        <v>0.2498336221016266</v>
      </c>
      <c r="K44">
        <v>0.164415307091269</v>
      </c>
      <c r="L44">
        <v>0.24336681537860178</v>
      </c>
      <c r="M44">
        <v>0.14929080417000407</v>
      </c>
      <c r="N44">
        <v>0.23422866986998617</v>
      </c>
    </row>
    <row r="45" spans="9:14" x14ac:dyDescent="0.2">
      <c r="I45">
        <v>600</v>
      </c>
      <c r="J45">
        <v>0.24297053362420354</v>
      </c>
      <c r="K45">
        <v>0.16659534585851091</v>
      </c>
      <c r="L45">
        <v>0.218745751588029</v>
      </c>
      <c r="M45">
        <v>0.18100774198915154</v>
      </c>
      <c r="N45">
        <v>0.22532718430879359</v>
      </c>
    </row>
    <row r="47" spans="9:14" x14ac:dyDescent="0.2">
      <c r="I47" t="s">
        <v>1307</v>
      </c>
      <c r="J47" t="s">
        <v>10</v>
      </c>
      <c r="K47" t="s">
        <v>8</v>
      </c>
      <c r="L47" t="s">
        <v>14</v>
      </c>
      <c r="M47" t="s">
        <v>12</v>
      </c>
    </row>
    <row r="48" spans="9:14" x14ac:dyDescent="0.2">
      <c r="I48">
        <v>200</v>
      </c>
      <c r="J48">
        <f>J34/SQRT(31)</f>
        <v>4.3392309196135043E-2</v>
      </c>
      <c r="K48">
        <f t="shared" ref="K48:M48" si="8">K34/SQRT(31)</f>
        <v>3.4534239213359734E-2</v>
      </c>
      <c r="L48">
        <f t="shared" si="8"/>
        <v>4.7170528672180967E-2</v>
      </c>
      <c r="M48">
        <f t="shared" si="8"/>
        <v>3.3345155009385806E-2</v>
      </c>
      <c r="N48">
        <v>0.22352587232187199</v>
      </c>
    </row>
    <row r="49" spans="9:14" x14ac:dyDescent="0.2">
      <c r="I49">
        <v>300</v>
      </c>
      <c r="J49">
        <f t="shared" ref="J49:M52" si="9">J35/SQRT(31)</f>
        <v>4.4119312227962247E-2</v>
      </c>
      <c r="K49">
        <f t="shared" si="9"/>
        <v>2.5396113202485509E-2</v>
      </c>
      <c r="L49">
        <f t="shared" si="9"/>
        <v>4.0520504806259183E-2</v>
      </c>
      <c r="M49">
        <f t="shared" si="9"/>
        <v>3.2502614371419616E-2</v>
      </c>
      <c r="N49">
        <v>0.23281450180355701</v>
      </c>
    </row>
    <row r="50" spans="9:14" x14ac:dyDescent="0.2">
      <c r="I50">
        <v>400</v>
      </c>
      <c r="J50">
        <f t="shared" si="9"/>
        <v>4.0885323139018472E-2</v>
      </c>
      <c r="K50">
        <f t="shared" si="9"/>
        <v>3.3471366990967012E-2</v>
      </c>
      <c r="L50">
        <f t="shared" si="9"/>
        <v>4.155097222928892E-2</v>
      </c>
      <c r="M50">
        <f t="shared" si="9"/>
        <v>3.1018094338048429E-2</v>
      </c>
      <c r="N50">
        <v>0.22674356255432088</v>
      </c>
    </row>
    <row r="51" spans="9:14" x14ac:dyDescent="0.2">
      <c r="I51">
        <v>500</v>
      </c>
      <c r="J51">
        <f t="shared" si="9"/>
        <v>3.6898859476682241E-2</v>
      </c>
      <c r="K51">
        <f t="shared" si="9"/>
        <v>2.9812419225669514E-2</v>
      </c>
      <c r="L51">
        <f t="shared" si="9"/>
        <v>3.7064088955332163E-2</v>
      </c>
      <c r="M51">
        <f t="shared" si="9"/>
        <v>3.1226665545375263E-2</v>
      </c>
      <c r="N51">
        <v>0.20371633884155702</v>
      </c>
    </row>
    <row r="52" spans="9:14" x14ac:dyDescent="0.2">
      <c r="I52">
        <v>600</v>
      </c>
      <c r="J52">
        <f t="shared" si="9"/>
        <v>3.2435848813515654E-2</v>
      </c>
      <c r="K52">
        <f t="shared" si="9"/>
        <v>2.5601751814618864E-2</v>
      </c>
      <c r="L52">
        <f t="shared" si="9"/>
        <v>3.5714554781003674E-2</v>
      </c>
      <c r="M52">
        <f t="shared" si="9"/>
        <v>2.922879589701867E-2</v>
      </c>
      <c r="N52">
        <v>0.18307403863674676</v>
      </c>
    </row>
    <row r="54" spans="9:14" x14ac:dyDescent="0.2">
      <c r="J54" t="s">
        <v>10</v>
      </c>
      <c r="K54" t="s">
        <v>8</v>
      </c>
      <c r="L54" t="s">
        <v>14</v>
      </c>
      <c r="M54" t="s">
        <v>12</v>
      </c>
    </row>
    <row r="55" spans="9:14" x14ac:dyDescent="0.2">
      <c r="I55">
        <v>200</v>
      </c>
      <c r="J55">
        <f>J41/SQRT(31)</f>
        <v>4.3966182607895046E-2</v>
      </c>
      <c r="K55">
        <f t="shared" ref="K55:M55" si="10">K41/SQRT(31)</f>
        <v>3.4289570486582967E-2</v>
      </c>
      <c r="L55">
        <f t="shared" si="10"/>
        <v>4.1309894719156526E-2</v>
      </c>
      <c r="M55">
        <f t="shared" si="10"/>
        <v>3.3163936692835204E-2</v>
      </c>
      <c r="N55">
        <v>0.22066235321498398</v>
      </c>
    </row>
    <row r="56" spans="9:14" x14ac:dyDescent="0.2">
      <c r="I56">
        <v>300</v>
      </c>
      <c r="J56">
        <f t="shared" ref="J56:M59" si="11">J42/SQRT(31)</f>
        <v>4.5738993586620008E-2</v>
      </c>
      <c r="K56">
        <f t="shared" si="11"/>
        <v>2.9991293350721718E-2</v>
      </c>
      <c r="L56">
        <f t="shared" si="11"/>
        <v>4.1382059132494604E-2</v>
      </c>
      <c r="M56">
        <f t="shared" si="11"/>
        <v>3.4381461634509523E-2</v>
      </c>
      <c r="N56">
        <v>0.2416428898791434</v>
      </c>
    </row>
    <row r="57" spans="9:14" x14ac:dyDescent="0.2">
      <c r="I57">
        <v>400</v>
      </c>
      <c r="J57">
        <f t="shared" si="11"/>
        <v>4.2185149339763701E-2</v>
      </c>
      <c r="K57">
        <f t="shared" si="11"/>
        <v>2.9765454444388467E-2</v>
      </c>
      <c r="L57">
        <f t="shared" si="11"/>
        <v>4.5135950030835634E-2</v>
      </c>
      <c r="M57">
        <f t="shared" si="11"/>
        <v>3.7586061495326784E-2</v>
      </c>
      <c r="N57">
        <v>0.25984448659735976</v>
      </c>
    </row>
    <row r="58" spans="9:14" x14ac:dyDescent="0.2">
      <c r="I58">
        <v>500</v>
      </c>
      <c r="J58">
        <f t="shared" si="11"/>
        <v>4.4871443154005791E-2</v>
      </c>
      <c r="K58">
        <f t="shared" si="11"/>
        <v>2.9529860887952317E-2</v>
      </c>
      <c r="L58">
        <f t="shared" si="11"/>
        <v>4.3709970379368142E-2</v>
      </c>
      <c r="M58">
        <f t="shared" si="11"/>
        <v>2.681341997277369E-2</v>
      </c>
      <c r="N58">
        <v>0.23422866986998617</v>
      </c>
    </row>
    <row r="59" spans="9:14" x14ac:dyDescent="0.2">
      <c r="I59">
        <v>600</v>
      </c>
      <c r="J59">
        <f t="shared" si="11"/>
        <v>4.3638796075181743E-2</v>
      </c>
      <c r="K59">
        <f t="shared" si="11"/>
        <v>2.9921407409172877E-2</v>
      </c>
      <c r="L59">
        <f t="shared" si="11"/>
        <v>3.9287896781041824E-2</v>
      </c>
      <c r="M59">
        <f t="shared" si="11"/>
        <v>3.250995016914611E-2</v>
      </c>
      <c r="N59">
        <v>0.22532718430879359</v>
      </c>
    </row>
  </sheetData>
  <conditionalFormatting sqref="J6:N10 J12:N1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{DF825AE8-5256-1045-B52F-59F30F656B50}</x14:id>
        </ext>
      </extLst>
    </cfRule>
  </conditionalFormatting>
  <conditionalFormatting sqref="J20:N2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{B1A93738-19EA-AC48-82A6-6225573A6666}</x14:id>
        </ext>
      </extLst>
    </cfRule>
  </conditionalFormatting>
  <conditionalFormatting sqref="J27:N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{6EB003DA-FFC9-834A-950B-7A2871EE5475}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F825AE8-5256-1045-B52F-59F30F656B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J6:N10 J12:N16</xm:sqref>
        </x14:conditionalFormatting>
        <x14:conditionalFormatting xmlns:xm="http://schemas.microsoft.com/office/excel/2006/main">
          <x14:cfRule type="dataBar" id="{B1A93738-19EA-AC48-82A6-6225573A66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J20:N24</xm:sqref>
        </x14:conditionalFormatting>
        <x14:conditionalFormatting xmlns:xm="http://schemas.microsoft.com/office/excel/2006/main">
          <x14:cfRule type="dataBar" id="{6EB003DA-FFC9-834A-950B-7A2871EE54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J27:N31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3:S59"/>
  <sheetViews>
    <sheetView topLeftCell="K2" workbookViewId="0">
      <selection activeCell="E7" sqref="E7"/>
    </sheetView>
  </sheetViews>
  <sheetFormatPr baseColWidth="10" defaultRowHeight="16" x14ac:dyDescent="0.2"/>
  <cols>
    <col min="1" max="1" width="20.6640625" customWidth="1"/>
    <col min="2" max="2" width="15.5" customWidth="1"/>
    <col min="3" max="6" width="12.1640625" customWidth="1"/>
    <col min="7" max="7" width="13.33203125" bestFit="1" customWidth="1"/>
    <col min="8" max="8" width="20.1640625" bestFit="1" customWidth="1"/>
    <col min="9" max="9" width="13.33203125" bestFit="1" customWidth="1"/>
    <col min="10" max="14" width="20.83203125" customWidth="1"/>
  </cols>
  <sheetData>
    <row r="3" spans="1:19" x14ac:dyDescent="0.2">
      <c r="A3" s="6" t="s">
        <v>296</v>
      </c>
      <c r="B3" s="6" t="s">
        <v>295</v>
      </c>
      <c r="I3" t="s">
        <v>131</v>
      </c>
    </row>
    <row r="4" spans="1:19" x14ac:dyDescent="0.2">
      <c r="A4" s="6" t="s">
        <v>293</v>
      </c>
      <c r="B4" t="s">
        <v>10</v>
      </c>
      <c r="C4" t="s">
        <v>8</v>
      </c>
      <c r="D4" t="s">
        <v>14</v>
      </c>
      <c r="E4" t="s">
        <v>12</v>
      </c>
      <c r="F4" t="s">
        <v>294</v>
      </c>
      <c r="I4" t="s">
        <v>293</v>
      </c>
      <c r="J4" t="s">
        <v>10</v>
      </c>
      <c r="K4" t="s">
        <v>8</v>
      </c>
      <c r="L4" t="s">
        <v>14</v>
      </c>
      <c r="M4" t="s">
        <v>12</v>
      </c>
      <c r="N4" t="s">
        <v>294</v>
      </c>
      <c r="P4" t="s">
        <v>297</v>
      </c>
      <c r="Q4" t="s">
        <v>298</v>
      </c>
      <c r="R4" t="s">
        <v>299</v>
      </c>
      <c r="S4" t="s">
        <v>300</v>
      </c>
    </row>
    <row r="5" spans="1:19" x14ac:dyDescent="0.2">
      <c r="A5" s="7">
        <v>50</v>
      </c>
      <c r="B5" s="5">
        <v>0.40356827664963202</v>
      </c>
      <c r="C5" s="5">
        <v>0.20128833053443826</v>
      </c>
      <c r="D5" s="5">
        <v>0.32093877058407722</v>
      </c>
      <c r="E5" s="5">
        <v>0.22801664500590726</v>
      </c>
      <c r="F5" s="5">
        <v>0.28853870931462428</v>
      </c>
      <c r="I5" s="9">
        <v>50</v>
      </c>
      <c r="J5" s="10">
        <f>B5</f>
        <v>0.40356827664963202</v>
      </c>
      <c r="K5" s="10">
        <f t="shared" ref="K5:N6" si="0">C5</f>
        <v>0.20128833053443826</v>
      </c>
      <c r="L5" s="10">
        <f t="shared" si="0"/>
        <v>0.32093877058407722</v>
      </c>
      <c r="M5" s="10">
        <f t="shared" si="0"/>
        <v>0.22801664500590726</v>
      </c>
      <c r="N5" s="12">
        <f t="shared" si="0"/>
        <v>0.28853870931462428</v>
      </c>
      <c r="O5" s="9">
        <v>50</v>
      </c>
      <c r="P5" s="10">
        <f t="shared" ref="P5:R16" si="1">J5-K5</f>
        <v>0.20227994611519376</v>
      </c>
      <c r="Q5" s="10">
        <f>P5/K5</f>
        <v>1.0049263441061023</v>
      </c>
      <c r="R5" s="10">
        <f t="shared" si="1"/>
        <v>9.2922125578169951E-2</v>
      </c>
      <c r="S5" s="10">
        <f>R5/M5</f>
        <v>0.40752343135196378</v>
      </c>
    </row>
    <row r="6" spans="1:19" x14ac:dyDescent="0.2">
      <c r="A6" s="8">
        <v>200</v>
      </c>
      <c r="B6" s="5">
        <v>0.42780967236506828</v>
      </c>
      <c r="C6" s="5">
        <v>0.34375529901865071</v>
      </c>
      <c r="D6" s="5">
        <v>0.39572953453979104</v>
      </c>
      <c r="E6" s="5">
        <v>0.3404650663155408</v>
      </c>
      <c r="F6" s="5">
        <v>0.37693989305976283</v>
      </c>
      <c r="I6">
        <v>200</v>
      </c>
      <c r="J6" s="11">
        <f>B6</f>
        <v>0.42780967236506828</v>
      </c>
      <c r="K6" s="11">
        <f t="shared" si="0"/>
        <v>0.34375529901865071</v>
      </c>
      <c r="L6" s="11">
        <f t="shared" si="0"/>
        <v>0.39572953453979104</v>
      </c>
      <c r="M6" s="11">
        <f t="shared" si="0"/>
        <v>0.3404650663155408</v>
      </c>
      <c r="N6" s="13">
        <f t="shared" si="0"/>
        <v>0.37693989305976283</v>
      </c>
      <c r="O6">
        <v>200</v>
      </c>
      <c r="P6" s="11">
        <f>J6-K6</f>
        <v>8.4054373346417577E-2</v>
      </c>
      <c r="Q6" s="11">
        <f t="shared" ref="Q6:S16" si="2">P6/K6</f>
        <v>0.24451804404579416</v>
      </c>
      <c r="R6" s="11">
        <f>L6-M6</f>
        <v>5.5264468224250241E-2</v>
      </c>
      <c r="S6" s="11">
        <f t="shared" si="2"/>
        <v>0.16232052475254977</v>
      </c>
    </row>
    <row r="7" spans="1:19" x14ac:dyDescent="0.2">
      <c r="A7" s="8">
        <v>300</v>
      </c>
      <c r="B7" s="5">
        <v>0.48570112741577109</v>
      </c>
      <c r="C7" s="5">
        <v>0.19264807332745912</v>
      </c>
      <c r="D7" s="5">
        <v>0.33814789339158502</v>
      </c>
      <c r="E7" s="5">
        <v>0.22942333425443634</v>
      </c>
      <c r="F7" s="5">
        <v>0.31241579240258732</v>
      </c>
      <c r="I7">
        <v>300</v>
      </c>
      <c r="J7" s="11">
        <f t="shared" ref="J7:J16" si="3">B7</f>
        <v>0.48570112741577109</v>
      </c>
      <c r="K7" s="11">
        <f t="shared" ref="K7:K11" si="4">C7</f>
        <v>0.19264807332745912</v>
      </c>
      <c r="L7" s="11">
        <f t="shared" ref="L7:L11" si="5">D7</f>
        <v>0.33814789339158502</v>
      </c>
      <c r="M7" s="11">
        <f t="shared" ref="M7:M11" si="6">E7</f>
        <v>0.22942333425443634</v>
      </c>
      <c r="N7" s="13">
        <f t="shared" ref="N7:N11" si="7">F7</f>
        <v>0.31241579240258732</v>
      </c>
      <c r="O7">
        <v>300</v>
      </c>
      <c r="P7" s="11">
        <f t="shared" si="1"/>
        <v>0.29305305408831195</v>
      </c>
      <c r="Q7" s="11">
        <f t="shared" si="2"/>
        <v>1.5211834150564618</v>
      </c>
      <c r="R7" s="11">
        <f t="shared" si="1"/>
        <v>0.10872455913714868</v>
      </c>
      <c r="S7" s="11">
        <f t="shared" si="2"/>
        <v>0.47390366586064153</v>
      </c>
    </row>
    <row r="8" spans="1:19" x14ac:dyDescent="0.2">
      <c r="A8" s="8">
        <v>400</v>
      </c>
      <c r="B8" s="5">
        <v>0.43567879554386707</v>
      </c>
      <c r="C8" s="5">
        <v>0.18462318018699586</v>
      </c>
      <c r="D8" s="5">
        <v>0.34201106481862004</v>
      </c>
      <c r="E8" s="5">
        <v>0.2226720727848101</v>
      </c>
      <c r="F8" s="5">
        <v>0.29624627833357337</v>
      </c>
      <c r="I8">
        <v>400</v>
      </c>
      <c r="J8" s="11">
        <f t="shared" si="3"/>
        <v>0.43567879554386707</v>
      </c>
      <c r="K8" s="11">
        <f t="shared" si="4"/>
        <v>0.18462318018699586</v>
      </c>
      <c r="L8" s="11">
        <f t="shared" si="5"/>
        <v>0.34201106481862004</v>
      </c>
      <c r="M8" s="11">
        <f t="shared" si="6"/>
        <v>0.2226720727848101</v>
      </c>
      <c r="N8" s="13">
        <f t="shared" si="7"/>
        <v>0.29624627833357337</v>
      </c>
      <c r="O8">
        <v>400</v>
      </c>
      <c r="P8" s="11">
        <f t="shared" si="1"/>
        <v>0.25105561535687121</v>
      </c>
      <c r="Q8" s="11">
        <f t="shared" si="2"/>
        <v>1.3598271631037293</v>
      </c>
      <c r="R8" s="11">
        <f t="shared" si="1"/>
        <v>0.11933899203380993</v>
      </c>
      <c r="S8" s="11">
        <f t="shared" si="2"/>
        <v>0.53594054495167398</v>
      </c>
    </row>
    <row r="9" spans="1:19" x14ac:dyDescent="0.2">
      <c r="A9" s="8">
        <v>500</v>
      </c>
      <c r="B9" s="5">
        <v>0.35560758166370043</v>
      </c>
      <c r="C9" s="5">
        <v>0.14107271221242115</v>
      </c>
      <c r="D9" s="5">
        <v>0.2694002845956231</v>
      </c>
      <c r="E9" s="5">
        <v>0.18205062919016637</v>
      </c>
      <c r="F9" s="5">
        <v>0.23703280191547763</v>
      </c>
      <c r="I9">
        <v>500</v>
      </c>
      <c r="J9" s="11">
        <f t="shared" si="3"/>
        <v>0.35560758166370043</v>
      </c>
      <c r="K9" s="11">
        <f t="shared" si="4"/>
        <v>0.14107271221242115</v>
      </c>
      <c r="L9" s="11">
        <f t="shared" si="5"/>
        <v>0.2694002845956231</v>
      </c>
      <c r="M9" s="11">
        <f t="shared" si="6"/>
        <v>0.18205062919016637</v>
      </c>
      <c r="N9" s="13">
        <f t="shared" si="7"/>
        <v>0.23703280191547763</v>
      </c>
      <c r="O9">
        <v>500</v>
      </c>
      <c r="P9" s="11">
        <f t="shared" si="1"/>
        <v>0.21453486945127928</v>
      </c>
      <c r="Q9" s="11">
        <f t="shared" si="2"/>
        <v>1.520739667415212</v>
      </c>
      <c r="R9" s="11">
        <f t="shared" si="1"/>
        <v>8.7349655405456722E-2</v>
      </c>
      <c r="S9" s="11">
        <f t="shared" si="2"/>
        <v>0.47980968697566573</v>
      </c>
    </row>
    <row r="10" spans="1:19" x14ac:dyDescent="0.2">
      <c r="A10" s="8">
        <v>600</v>
      </c>
      <c r="B10" s="5">
        <v>0.31304420625975365</v>
      </c>
      <c r="C10" s="5">
        <v>0.14407237988894664</v>
      </c>
      <c r="D10" s="5">
        <v>0.25742011767124046</v>
      </c>
      <c r="E10" s="5">
        <v>0.16547212248458293</v>
      </c>
      <c r="F10" s="5">
        <v>0.21970757735490959</v>
      </c>
      <c r="I10">
        <v>600</v>
      </c>
      <c r="J10" s="11">
        <f t="shared" si="3"/>
        <v>0.31304420625975365</v>
      </c>
      <c r="K10" s="11">
        <f t="shared" si="4"/>
        <v>0.14407237988894664</v>
      </c>
      <c r="L10" s="11">
        <f t="shared" si="5"/>
        <v>0.25742011767124046</v>
      </c>
      <c r="M10" s="11">
        <f t="shared" si="6"/>
        <v>0.16547212248458293</v>
      </c>
      <c r="N10" s="13">
        <f t="shared" si="7"/>
        <v>0.21970757735490959</v>
      </c>
      <c r="O10">
        <v>600</v>
      </c>
      <c r="P10" s="11">
        <f t="shared" si="1"/>
        <v>0.16897182637080702</v>
      </c>
      <c r="Q10" s="11">
        <f t="shared" si="2"/>
        <v>1.1728259538785524</v>
      </c>
      <c r="R10" s="11">
        <f t="shared" si="1"/>
        <v>9.1947995186657527E-2</v>
      </c>
      <c r="S10" s="11">
        <f t="shared" si="2"/>
        <v>0.55567060968366044</v>
      </c>
    </row>
    <row r="11" spans="1:19" x14ac:dyDescent="0.2">
      <c r="A11" s="7">
        <v>100</v>
      </c>
      <c r="B11" s="5">
        <v>0.55714506469883285</v>
      </c>
      <c r="C11" s="5">
        <v>0.2913215196401413</v>
      </c>
      <c r="D11" s="5">
        <v>0.42018975624605015</v>
      </c>
      <c r="E11" s="5">
        <v>0.31290978082479409</v>
      </c>
      <c r="F11" s="5">
        <v>0.39535272248720643</v>
      </c>
      <c r="I11" s="9">
        <v>100</v>
      </c>
      <c r="J11" s="10">
        <f>B11</f>
        <v>0.55714506469883285</v>
      </c>
      <c r="K11" s="10">
        <f t="shared" si="4"/>
        <v>0.2913215196401413</v>
      </c>
      <c r="L11" s="10">
        <f t="shared" si="5"/>
        <v>0.42018975624605015</v>
      </c>
      <c r="M11" s="10">
        <f t="shared" si="6"/>
        <v>0.31290978082479409</v>
      </c>
      <c r="N11" s="12">
        <f t="shared" si="7"/>
        <v>0.39535272248720643</v>
      </c>
      <c r="O11" s="9">
        <v>100</v>
      </c>
      <c r="P11" s="10">
        <f t="shared" si="1"/>
        <v>0.26582354505869155</v>
      </c>
      <c r="Q11" s="10">
        <f t="shared" si="2"/>
        <v>0.91247479893367833</v>
      </c>
      <c r="R11" s="10">
        <f t="shared" si="1"/>
        <v>0.10727997542125606</v>
      </c>
      <c r="S11" s="10">
        <f t="shared" si="2"/>
        <v>0.3428463473991718</v>
      </c>
    </row>
    <row r="12" spans="1:19" x14ac:dyDescent="0.2">
      <c r="A12" s="8">
        <v>200</v>
      </c>
      <c r="B12" s="5">
        <v>0.61859543330483313</v>
      </c>
      <c r="C12" s="5">
        <v>0.47648659053871867</v>
      </c>
      <c r="D12" s="5">
        <v>0.53842906812125246</v>
      </c>
      <c r="E12" s="5">
        <v>0.46924194718698675</v>
      </c>
      <c r="F12" s="5">
        <v>0.52568825978794764</v>
      </c>
      <c r="I12">
        <v>200</v>
      </c>
      <c r="J12" s="11">
        <f t="shared" si="3"/>
        <v>0.61859543330483313</v>
      </c>
      <c r="K12" s="11">
        <f t="shared" ref="K12:K17" si="8">C12</f>
        <v>0.47648659053871867</v>
      </c>
      <c r="L12" s="11">
        <f t="shared" ref="L12:L17" si="9">D12</f>
        <v>0.53842906812125246</v>
      </c>
      <c r="M12" s="11">
        <f t="shared" ref="M12:M17" si="10">E12</f>
        <v>0.46924194718698675</v>
      </c>
      <c r="N12" s="13">
        <f t="shared" ref="N12:N17" si="11">F12</f>
        <v>0.52568825978794764</v>
      </c>
      <c r="O12">
        <v>200</v>
      </c>
      <c r="P12" s="11">
        <f t="shared" si="1"/>
        <v>0.14210884276611446</v>
      </c>
      <c r="Q12" s="11">
        <f t="shared" si="2"/>
        <v>0.29824311027398553</v>
      </c>
      <c r="R12" s="11">
        <f t="shared" si="1"/>
        <v>6.9187120934265711E-2</v>
      </c>
      <c r="S12" s="11">
        <f t="shared" si="2"/>
        <v>0.1474444502436939</v>
      </c>
    </row>
    <row r="13" spans="1:19" x14ac:dyDescent="0.2">
      <c r="A13" s="8">
        <v>300</v>
      </c>
      <c r="B13" s="5">
        <v>0.60754791429492672</v>
      </c>
      <c r="C13" s="5">
        <v>0.30511841639719917</v>
      </c>
      <c r="D13" s="5">
        <v>0.42833363992284085</v>
      </c>
      <c r="E13" s="5">
        <v>0.34818017891271125</v>
      </c>
      <c r="F13" s="5">
        <v>0.42229503738191954</v>
      </c>
      <c r="I13">
        <v>300</v>
      </c>
      <c r="J13" s="11">
        <f t="shared" si="3"/>
        <v>0.60754791429492672</v>
      </c>
      <c r="K13" s="11">
        <f t="shared" si="8"/>
        <v>0.30511841639719917</v>
      </c>
      <c r="L13" s="11">
        <f t="shared" si="9"/>
        <v>0.42833363992284085</v>
      </c>
      <c r="M13" s="11">
        <f t="shared" si="10"/>
        <v>0.34818017891271125</v>
      </c>
      <c r="N13" s="13">
        <f t="shared" si="11"/>
        <v>0.42229503738191954</v>
      </c>
      <c r="O13">
        <v>300</v>
      </c>
      <c r="P13" s="11">
        <f t="shared" si="1"/>
        <v>0.30242949789772755</v>
      </c>
      <c r="Q13" s="11">
        <f t="shared" si="2"/>
        <v>0.99118729530907368</v>
      </c>
      <c r="R13" s="11">
        <f t="shared" si="1"/>
        <v>8.0153461010129601E-2</v>
      </c>
      <c r="S13" s="11">
        <f t="shared" si="2"/>
        <v>0.23020684652535625</v>
      </c>
    </row>
    <row r="14" spans="1:19" x14ac:dyDescent="0.2">
      <c r="A14" s="8">
        <v>400</v>
      </c>
      <c r="B14" s="5">
        <v>0.62256437066596593</v>
      </c>
      <c r="C14" s="5">
        <v>0.27336538461538462</v>
      </c>
      <c r="D14" s="5">
        <v>0.44292130733190843</v>
      </c>
      <c r="E14" s="5">
        <v>0.2832812500000001</v>
      </c>
      <c r="F14" s="5">
        <v>0.4055330781533148</v>
      </c>
      <c r="I14">
        <v>400</v>
      </c>
      <c r="J14" s="11">
        <f t="shared" si="3"/>
        <v>0.62256437066596593</v>
      </c>
      <c r="K14" s="11">
        <f t="shared" si="8"/>
        <v>0.27336538461538462</v>
      </c>
      <c r="L14" s="11">
        <f t="shared" si="9"/>
        <v>0.44292130733190843</v>
      </c>
      <c r="M14" s="11">
        <f t="shared" si="10"/>
        <v>0.2832812500000001</v>
      </c>
      <c r="N14" s="13">
        <f t="shared" si="11"/>
        <v>0.4055330781533148</v>
      </c>
      <c r="O14">
        <v>400</v>
      </c>
      <c r="P14" s="11">
        <f t="shared" si="1"/>
        <v>0.34919898605058131</v>
      </c>
      <c r="Q14" s="11">
        <f t="shared" si="2"/>
        <v>1.2774074762314616</v>
      </c>
      <c r="R14" s="11">
        <f t="shared" si="1"/>
        <v>0.15964005733190834</v>
      </c>
      <c r="S14" s="11">
        <f t="shared" si="2"/>
        <v>0.56353908820971488</v>
      </c>
    </row>
    <row r="15" spans="1:19" x14ac:dyDescent="0.2">
      <c r="A15" s="8">
        <v>500</v>
      </c>
      <c r="B15" s="5">
        <v>0.47927637813214857</v>
      </c>
      <c r="C15" s="5">
        <v>0.20149356049616959</v>
      </c>
      <c r="D15" s="5">
        <v>0.36819668027886554</v>
      </c>
      <c r="E15" s="5">
        <v>0.22569521360759492</v>
      </c>
      <c r="F15" s="5">
        <v>0.31866545812869485</v>
      </c>
      <c r="I15">
        <v>500</v>
      </c>
      <c r="J15" s="11">
        <f t="shared" si="3"/>
        <v>0.47927637813214857</v>
      </c>
      <c r="K15" s="11">
        <f t="shared" si="8"/>
        <v>0.20149356049616959</v>
      </c>
      <c r="L15" s="11">
        <f t="shared" si="9"/>
        <v>0.36819668027886554</v>
      </c>
      <c r="M15" s="11">
        <f t="shared" si="10"/>
        <v>0.22569521360759492</v>
      </c>
      <c r="N15" s="13">
        <f t="shared" si="11"/>
        <v>0.31866545812869485</v>
      </c>
      <c r="O15">
        <v>500</v>
      </c>
      <c r="P15" s="11">
        <f t="shared" si="1"/>
        <v>0.27778281763597901</v>
      </c>
      <c r="Q15" s="11">
        <f t="shared" si="2"/>
        <v>1.3786188350235624</v>
      </c>
      <c r="R15" s="11">
        <f t="shared" si="1"/>
        <v>0.14250146667127062</v>
      </c>
      <c r="S15" s="11">
        <f t="shared" si="2"/>
        <v>0.63138896210280671</v>
      </c>
    </row>
    <row r="16" spans="1:19" x14ac:dyDescent="0.2">
      <c r="A16" s="8">
        <v>600</v>
      </c>
      <c r="B16" s="5">
        <v>0.45774122709629245</v>
      </c>
      <c r="C16" s="5">
        <v>0.20014364615323355</v>
      </c>
      <c r="D16" s="5">
        <v>0.31993512845697414</v>
      </c>
      <c r="E16" s="5">
        <v>0.2381503144166775</v>
      </c>
      <c r="F16" s="5">
        <v>0.30386704714554874</v>
      </c>
      <c r="I16">
        <v>600</v>
      </c>
      <c r="J16" s="11">
        <f t="shared" si="3"/>
        <v>0.45774122709629245</v>
      </c>
      <c r="K16" s="11">
        <f t="shared" si="8"/>
        <v>0.20014364615323355</v>
      </c>
      <c r="L16" s="11">
        <f t="shared" si="9"/>
        <v>0.31993512845697414</v>
      </c>
      <c r="M16" s="11">
        <f t="shared" si="10"/>
        <v>0.2381503144166775</v>
      </c>
      <c r="N16" s="13">
        <f t="shared" si="11"/>
        <v>0.30386704714554874</v>
      </c>
      <c r="O16">
        <v>600</v>
      </c>
      <c r="P16" s="11">
        <f t="shared" si="1"/>
        <v>0.2575975809430589</v>
      </c>
      <c r="Q16" s="11">
        <f t="shared" si="2"/>
        <v>1.2870634961143739</v>
      </c>
      <c r="R16" s="11">
        <f t="shared" si="1"/>
        <v>8.1784814040296638E-2</v>
      </c>
      <c r="S16" s="11">
        <f t="shared" si="2"/>
        <v>0.34341677961089145</v>
      </c>
    </row>
    <row r="17" spans="1:19" x14ac:dyDescent="0.2">
      <c r="A17" s="7" t="s">
        <v>294</v>
      </c>
      <c r="B17" s="5">
        <v>0.48035667067423243</v>
      </c>
      <c r="C17" s="5">
        <v>0.24644604293855255</v>
      </c>
      <c r="D17" s="5">
        <v>0.37056426341506354</v>
      </c>
      <c r="E17" s="5">
        <v>0.27046321291535064</v>
      </c>
      <c r="F17" s="5">
        <v>0.34198753814569705</v>
      </c>
      <c r="I17" s="9" t="s">
        <v>294</v>
      </c>
      <c r="J17" s="10">
        <f>B17</f>
        <v>0.48035667067423243</v>
      </c>
      <c r="K17" s="10">
        <f t="shared" si="8"/>
        <v>0.24644604293855255</v>
      </c>
      <c r="L17" s="10">
        <f t="shared" si="9"/>
        <v>0.37056426341506354</v>
      </c>
      <c r="M17" s="10">
        <f t="shared" si="10"/>
        <v>0.27046321291535064</v>
      </c>
      <c r="N17" s="12">
        <f t="shared" si="11"/>
        <v>0.34198753814569705</v>
      </c>
      <c r="O17" s="9" t="s">
        <v>294</v>
      </c>
      <c r="P17" s="10">
        <f t="shared" ref="P17" si="12">J17-K17</f>
        <v>0.23391062773567989</v>
      </c>
      <c r="Q17" s="10">
        <f t="shared" ref="Q17" si="13">P17/K17</f>
        <v>0.94913525470563886</v>
      </c>
      <c r="R17" s="10">
        <f t="shared" ref="R17" si="14">L17-M17</f>
        <v>0.10010105049971291</v>
      </c>
      <c r="S17" s="10">
        <f t="shared" ref="S17" si="15">R17/M17</f>
        <v>0.37010967007569512</v>
      </c>
    </row>
    <row r="19" spans="1:19" x14ac:dyDescent="0.2">
      <c r="I19" t="s">
        <v>1306</v>
      </c>
      <c r="J19" t="s">
        <v>10</v>
      </c>
      <c r="K19" t="s">
        <v>8</v>
      </c>
      <c r="L19" t="s">
        <v>14</v>
      </c>
      <c r="M19" t="s">
        <v>12</v>
      </c>
    </row>
    <row r="20" spans="1:19" x14ac:dyDescent="0.2">
      <c r="I20">
        <v>200</v>
      </c>
      <c r="J20" s="13">
        <f>J6</f>
        <v>0.42780967236506828</v>
      </c>
      <c r="K20" s="13">
        <f t="shared" ref="K20:N20" si="16">K6</f>
        <v>0.34375529901865071</v>
      </c>
      <c r="L20" s="13">
        <f t="shared" si="16"/>
        <v>0.39572953453979104</v>
      </c>
      <c r="M20" s="13">
        <f t="shared" si="16"/>
        <v>0.3404650663155408</v>
      </c>
      <c r="N20" s="13">
        <f t="shared" si="16"/>
        <v>0.37693989305976283</v>
      </c>
    </row>
    <row r="21" spans="1:19" x14ac:dyDescent="0.2">
      <c r="I21">
        <v>300</v>
      </c>
      <c r="J21" s="13">
        <f t="shared" ref="J21:N21" si="17">J7</f>
        <v>0.48570112741577109</v>
      </c>
      <c r="K21" s="13">
        <f t="shared" si="17"/>
        <v>0.19264807332745912</v>
      </c>
      <c r="L21" s="13">
        <f t="shared" si="17"/>
        <v>0.33814789339158502</v>
      </c>
      <c r="M21" s="13">
        <f t="shared" si="17"/>
        <v>0.22942333425443634</v>
      </c>
      <c r="N21" s="13">
        <f t="shared" si="17"/>
        <v>0.31241579240258732</v>
      </c>
    </row>
    <row r="22" spans="1:19" x14ac:dyDescent="0.2">
      <c r="I22">
        <v>400</v>
      </c>
      <c r="J22" s="13">
        <f t="shared" ref="J22:N22" si="18">J8</f>
        <v>0.43567879554386707</v>
      </c>
      <c r="K22" s="13">
        <f t="shared" si="18"/>
        <v>0.18462318018699586</v>
      </c>
      <c r="L22" s="13">
        <f t="shared" si="18"/>
        <v>0.34201106481862004</v>
      </c>
      <c r="M22" s="13">
        <f t="shared" si="18"/>
        <v>0.2226720727848101</v>
      </c>
      <c r="N22" s="13">
        <f t="shared" si="18"/>
        <v>0.29624627833357337</v>
      </c>
    </row>
    <row r="23" spans="1:19" x14ac:dyDescent="0.2">
      <c r="I23">
        <v>500</v>
      </c>
      <c r="J23" s="13">
        <f t="shared" ref="J23:N23" si="19">J9</f>
        <v>0.35560758166370043</v>
      </c>
      <c r="K23" s="13">
        <f t="shared" si="19"/>
        <v>0.14107271221242115</v>
      </c>
      <c r="L23" s="13">
        <f t="shared" si="19"/>
        <v>0.2694002845956231</v>
      </c>
      <c r="M23" s="13">
        <f t="shared" si="19"/>
        <v>0.18205062919016637</v>
      </c>
      <c r="N23" s="13">
        <f t="shared" si="19"/>
        <v>0.23703280191547763</v>
      </c>
    </row>
    <row r="24" spans="1:19" x14ac:dyDescent="0.2">
      <c r="I24">
        <v>600</v>
      </c>
      <c r="J24" s="13">
        <f t="shared" ref="J24:N24" si="20">J10</f>
        <v>0.31304420625975365</v>
      </c>
      <c r="K24" s="13">
        <f t="shared" si="20"/>
        <v>0.14407237988894664</v>
      </c>
      <c r="L24" s="13">
        <f t="shared" si="20"/>
        <v>0.25742011767124046</v>
      </c>
      <c r="M24" s="13">
        <f t="shared" si="20"/>
        <v>0.16547212248458293</v>
      </c>
      <c r="N24" s="13">
        <f t="shared" si="20"/>
        <v>0.21970757735490959</v>
      </c>
    </row>
    <row r="26" spans="1:19" x14ac:dyDescent="0.2">
      <c r="J26" t="s">
        <v>10</v>
      </c>
      <c r="K26" t="s">
        <v>8</v>
      </c>
      <c r="L26" t="s">
        <v>14</v>
      </c>
      <c r="M26" t="s">
        <v>12</v>
      </c>
    </row>
    <row r="27" spans="1:19" x14ac:dyDescent="0.2">
      <c r="I27">
        <v>200</v>
      </c>
      <c r="J27" s="13">
        <f>J12</f>
        <v>0.61859543330483313</v>
      </c>
      <c r="K27" s="13">
        <f t="shared" ref="K27:N27" si="21">K12</f>
        <v>0.47648659053871867</v>
      </c>
      <c r="L27" s="13">
        <f t="shared" si="21"/>
        <v>0.53842906812125246</v>
      </c>
      <c r="M27" s="13">
        <f t="shared" si="21"/>
        <v>0.46924194718698675</v>
      </c>
      <c r="N27" s="13">
        <f t="shared" si="21"/>
        <v>0.52568825978794764</v>
      </c>
    </row>
    <row r="28" spans="1:19" x14ac:dyDescent="0.2">
      <c r="I28">
        <v>300</v>
      </c>
      <c r="J28" s="13">
        <f t="shared" ref="J28:N31" si="22">J13</f>
        <v>0.60754791429492672</v>
      </c>
      <c r="K28" s="13">
        <f t="shared" si="22"/>
        <v>0.30511841639719917</v>
      </c>
      <c r="L28" s="13">
        <f t="shared" si="22"/>
        <v>0.42833363992284085</v>
      </c>
      <c r="M28" s="13">
        <f t="shared" si="22"/>
        <v>0.34818017891271125</v>
      </c>
      <c r="N28" s="13">
        <f t="shared" si="22"/>
        <v>0.42229503738191954</v>
      </c>
    </row>
    <row r="29" spans="1:19" x14ac:dyDescent="0.2">
      <c r="I29">
        <v>400</v>
      </c>
      <c r="J29" s="13">
        <f t="shared" si="22"/>
        <v>0.62256437066596593</v>
      </c>
      <c r="K29" s="13">
        <f t="shared" si="22"/>
        <v>0.27336538461538462</v>
      </c>
      <c r="L29" s="13">
        <f t="shared" si="22"/>
        <v>0.44292130733190843</v>
      </c>
      <c r="M29" s="13">
        <f t="shared" si="22"/>
        <v>0.2832812500000001</v>
      </c>
      <c r="N29" s="13">
        <f t="shared" si="22"/>
        <v>0.4055330781533148</v>
      </c>
    </row>
    <row r="30" spans="1:19" x14ac:dyDescent="0.2">
      <c r="I30">
        <v>500</v>
      </c>
      <c r="J30" s="13">
        <f t="shared" si="22"/>
        <v>0.47927637813214857</v>
      </c>
      <c r="K30" s="13">
        <f t="shared" si="22"/>
        <v>0.20149356049616959</v>
      </c>
      <c r="L30" s="13">
        <f t="shared" si="22"/>
        <v>0.36819668027886554</v>
      </c>
      <c r="M30" s="13">
        <f t="shared" si="22"/>
        <v>0.22569521360759492</v>
      </c>
      <c r="N30" s="13">
        <f t="shared" si="22"/>
        <v>0.31866545812869485</v>
      </c>
    </row>
    <row r="31" spans="1:19" x14ac:dyDescent="0.2">
      <c r="I31">
        <v>600</v>
      </c>
      <c r="J31" s="13">
        <f t="shared" si="22"/>
        <v>0.45774122709629245</v>
      </c>
      <c r="K31" s="13">
        <f t="shared" si="22"/>
        <v>0.20014364615323355</v>
      </c>
      <c r="L31" s="13">
        <f t="shared" si="22"/>
        <v>0.31993512845697414</v>
      </c>
      <c r="M31" s="13">
        <f t="shared" si="22"/>
        <v>0.2381503144166775</v>
      </c>
      <c r="N31" s="13">
        <f t="shared" si="22"/>
        <v>0.30386704714554874</v>
      </c>
    </row>
    <row r="33" spans="9:13" x14ac:dyDescent="0.2">
      <c r="I33" t="s">
        <v>1305</v>
      </c>
      <c r="J33" t="s">
        <v>10</v>
      </c>
      <c r="K33" t="s">
        <v>8</v>
      </c>
      <c r="L33" t="s">
        <v>14</v>
      </c>
      <c r="M33" t="s">
        <v>12</v>
      </c>
    </row>
    <row r="34" spans="9:13" x14ac:dyDescent="0.2">
      <c r="I34">
        <v>200</v>
      </c>
      <c r="J34">
        <v>0.24089508526851364</v>
      </c>
      <c r="K34">
        <v>0.19096215960064367</v>
      </c>
      <c r="L34">
        <v>0.26148446266186465</v>
      </c>
      <c r="M34">
        <v>0.18319221715462225</v>
      </c>
    </row>
    <row r="35" spans="9:13" x14ac:dyDescent="0.2">
      <c r="I35">
        <v>300</v>
      </c>
      <c r="J35">
        <v>0.2485651768214788</v>
      </c>
      <c r="K35">
        <v>0.13978857854852719</v>
      </c>
      <c r="L35">
        <v>0.22457982784047245</v>
      </c>
      <c r="M35">
        <v>0.17866845435492926</v>
      </c>
    </row>
    <row r="36" spans="9:13" x14ac:dyDescent="0.2">
      <c r="I36">
        <v>400</v>
      </c>
      <c r="J36">
        <v>0.22413770515581494</v>
      </c>
      <c r="K36">
        <v>0.18397941897950826</v>
      </c>
      <c r="L36">
        <v>0.22794725148924355</v>
      </c>
      <c r="M36">
        <v>0.1779347049656029</v>
      </c>
    </row>
    <row r="37" spans="9:13" x14ac:dyDescent="0.2">
      <c r="I37">
        <v>500</v>
      </c>
      <c r="J37">
        <v>0.20211073926063985</v>
      </c>
      <c r="K37">
        <v>0.16464991888380626</v>
      </c>
      <c r="L37">
        <v>0.20303524160585157</v>
      </c>
      <c r="M37">
        <v>0.1710383818196399</v>
      </c>
    </row>
    <row r="38" spans="9:13" x14ac:dyDescent="0.2">
      <c r="I38">
        <v>600</v>
      </c>
      <c r="J38">
        <v>0.17858303591133798</v>
      </c>
      <c r="K38">
        <v>0.14266977930602831</v>
      </c>
      <c r="L38">
        <v>0.19652181126550161</v>
      </c>
      <c r="M38">
        <v>0.16083405379290391</v>
      </c>
    </row>
    <row r="40" spans="9:13" x14ac:dyDescent="0.2">
      <c r="J40" t="s">
        <v>10</v>
      </c>
      <c r="K40" t="s">
        <v>8</v>
      </c>
      <c r="L40" t="s">
        <v>14</v>
      </c>
      <c r="M40" t="s">
        <v>12</v>
      </c>
    </row>
    <row r="41" spans="9:13" x14ac:dyDescent="0.2">
      <c r="I41">
        <v>200</v>
      </c>
      <c r="J41">
        <v>0.24339014518194196</v>
      </c>
      <c r="K41">
        <v>0.18863951702661386</v>
      </c>
      <c r="L41">
        <v>0.22852975673731948</v>
      </c>
      <c r="M41">
        <v>0.18224316210788413</v>
      </c>
    </row>
    <row r="42" spans="9:13" x14ac:dyDescent="0.2">
      <c r="I42">
        <v>300</v>
      </c>
      <c r="J42">
        <v>0.25489291125390823</v>
      </c>
      <c r="K42">
        <v>0.16631784394059837</v>
      </c>
      <c r="L42">
        <v>0.22710915952438296</v>
      </c>
      <c r="M42">
        <v>0.18939498132244786</v>
      </c>
    </row>
    <row r="43" spans="9:13" x14ac:dyDescent="0.2">
      <c r="I43">
        <v>400</v>
      </c>
      <c r="J43">
        <v>0.23618136857175162</v>
      </c>
      <c r="K43">
        <v>0.16392965941456236</v>
      </c>
      <c r="L43">
        <v>0.25246008720536822</v>
      </c>
      <c r="M43">
        <v>0.2059022606175544</v>
      </c>
    </row>
    <row r="44" spans="9:13" x14ac:dyDescent="0.2">
      <c r="I44">
        <v>500</v>
      </c>
      <c r="J44">
        <v>0.24874183523087423</v>
      </c>
      <c r="K44">
        <v>0.16586830350988821</v>
      </c>
      <c r="L44">
        <v>0.2403789561867726</v>
      </c>
      <c r="M44">
        <v>0.14771490239068336</v>
      </c>
    </row>
    <row r="45" spans="9:13" x14ac:dyDescent="0.2">
      <c r="I45">
        <v>600</v>
      </c>
      <c r="J45">
        <v>0.23929587630147967</v>
      </c>
      <c r="K45">
        <v>0.16790645760651873</v>
      </c>
      <c r="L45">
        <v>0.215460388030637</v>
      </c>
      <c r="M45">
        <v>0.18221240002559144</v>
      </c>
    </row>
    <row r="47" spans="9:13" x14ac:dyDescent="0.2">
      <c r="I47" t="s">
        <v>1307</v>
      </c>
      <c r="J47" t="s">
        <v>10</v>
      </c>
      <c r="K47" t="s">
        <v>8</v>
      </c>
      <c r="L47" t="s">
        <v>14</v>
      </c>
      <c r="M47" t="s">
        <v>12</v>
      </c>
    </row>
    <row r="48" spans="9:13" x14ac:dyDescent="0.2">
      <c r="I48">
        <v>200</v>
      </c>
      <c r="J48">
        <f>J34/SQRT(32)</f>
        <v>4.2584637086969392E-2</v>
      </c>
      <c r="K48">
        <f t="shared" ref="K48:M48" si="23">K34/SQRT(32)</f>
        <v>3.3757659500910725E-2</v>
      </c>
      <c r="L48">
        <f t="shared" si="23"/>
        <v>4.6224359180781265E-2</v>
      </c>
      <c r="M48">
        <f t="shared" si="23"/>
        <v>3.238411475265799E-2</v>
      </c>
    </row>
    <row r="49" spans="9:13" x14ac:dyDescent="0.2">
      <c r="I49">
        <v>300</v>
      </c>
      <c r="J49">
        <f t="shared" ref="J49:M49" si="24">J35/SQRT(32)</f>
        <v>4.3940530524325221E-2</v>
      </c>
      <c r="K49">
        <f t="shared" si="24"/>
        <v>2.471136295602298E-2</v>
      </c>
      <c r="L49">
        <f t="shared" si="24"/>
        <v>3.9700479795926363E-2</v>
      </c>
      <c r="M49">
        <f t="shared" si="24"/>
        <v>3.1584418914622402E-2</v>
      </c>
    </row>
    <row r="50" spans="9:13" x14ac:dyDescent="0.2">
      <c r="I50">
        <v>400</v>
      </c>
      <c r="J50">
        <f t="shared" ref="J50:M50" si="25">J36/SQRT(32)</f>
        <v>3.9622322808816932E-2</v>
      </c>
      <c r="K50">
        <f t="shared" si="25"/>
        <v>3.2523273689792818E-2</v>
      </c>
      <c r="L50">
        <f t="shared" si="25"/>
        <v>4.0295761820219864E-2</v>
      </c>
      <c r="M50">
        <f t="shared" si="25"/>
        <v>3.1454709122401364E-2</v>
      </c>
    </row>
    <row r="51" spans="9:13" x14ac:dyDescent="0.2">
      <c r="I51">
        <v>500</v>
      </c>
      <c r="J51">
        <f t="shared" ref="J51:M52" si="26">J37/SQRT(32)</f>
        <v>3.5728468570456154E-2</v>
      </c>
      <c r="K51">
        <f t="shared" si="26"/>
        <v>2.9106268541138597E-2</v>
      </c>
      <c r="L51">
        <f t="shared" si="26"/>
        <v>3.5891899039836674E-2</v>
      </c>
      <c r="M51">
        <f t="shared" si="26"/>
        <v>3.0235599906960318E-2</v>
      </c>
    </row>
    <row r="52" spans="9:13" x14ac:dyDescent="0.2">
      <c r="I52">
        <v>600</v>
      </c>
      <c r="J52">
        <f>J38/SQRT(32)</f>
        <v>3.1569318924446955E-2</v>
      </c>
      <c r="K52">
        <f t="shared" si="26"/>
        <v>2.5220692104420194E-2</v>
      </c>
      <c r="L52">
        <f t="shared" si="26"/>
        <v>3.474047634922476E-2</v>
      </c>
      <c r="M52">
        <f t="shared" si="26"/>
        <v>2.8431712520671077E-2</v>
      </c>
    </row>
    <row r="54" spans="9:13" x14ac:dyDescent="0.2">
      <c r="J54" t="s">
        <v>10</v>
      </c>
      <c r="K54" t="s">
        <v>8</v>
      </c>
      <c r="L54" t="s">
        <v>14</v>
      </c>
      <c r="M54" t="s">
        <v>12</v>
      </c>
    </row>
    <row r="55" spans="9:13" x14ac:dyDescent="0.2">
      <c r="I55">
        <v>200</v>
      </c>
      <c r="J55">
        <f>J41/SQRT(32)</f>
        <v>4.3025705533032366E-2</v>
      </c>
      <c r="K55">
        <f t="shared" ref="K55:M55" si="27">K41/SQRT(32)</f>
        <v>3.3347070422318457E-2</v>
      </c>
      <c r="L55">
        <f t="shared" si="27"/>
        <v>4.0398735172967673E-2</v>
      </c>
      <c r="M55">
        <f t="shared" si="27"/>
        <v>3.2216343937841029E-2</v>
      </c>
    </row>
    <row r="56" spans="9:13" x14ac:dyDescent="0.2">
      <c r="I56">
        <v>300</v>
      </c>
      <c r="J56">
        <f t="shared" ref="J56:M56" si="28">J42/SQRT(32)</f>
        <v>4.505912650600484E-2</v>
      </c>
      <c r="K56">
        <f t="shared" si="28"/>
        <v>2.940111882068076E-2</v>
      </c>
      <c r="L56">
        <f t="shared" si="28"/>
        <v>4.0147606692317143E-2</v>
      </c>
      <c r="M56">
        <f t="shared" si="28"/>
        <v>3.3480618903950599E-2</v>
      </c>
    </row>
    <row r="57" spans="9:13" x14ac:dyDescent="0.2">
      <c r="I57">
        <v>400</v>
      </c>
      <c r="J57">
        <f t="shared" ref="J57:M57" si="29">J43/SQRT(32)</f>
        <v>4.1751361826751224E-2</v>
      </c>
      <c r="K57">
        <f t="shared" si="29"/>
        <v>2.8978943452409551E-2</v>
      </c>
      <c r="L57">
        <f t="shared" si="29"/>
        <v>4.462905991046575E-2</v>
      </c>
      <c r="M57">
        <f t="shared" si="29"/>
        <v>3.6398721186078127E-2</v>
      </c>
    </row>
    <row r="58" spans="9:13" x14ac:dyDescent="0.2">
      <c r="I58">
        <v>500</v>
      </c>
      <c r="J58">
        <f t="shared" ref="J58:M58" si="30">J44/SQRT(32)</f>
        <v>4.3971759614134506E-2</v>
      </c>
      <c r="K58">
        <f t="shared" si="30"/>
        <v>2.9321650548937591E-2</v>
      </c>
      <c r="L58">
        <f t="shared" si="30"/>
        <v>4.2493397493552722E-2</v>
      </c>
      <c r="M58">
        <f t="shared" si="30"/>
        <v>2.6112552290690288E-2</v>
      </c>
    </row>
    <row r="59" spans="9:13" x14ac:dyDescent="0.2">
      <c r="I59">
        <v>600</v>
      </c>
      <c r="J59">
        <f>J45/SQRT(32)</f>
        <v>4.2301934210688376E-2</v>
      </c>
      <c r="K59">
        <f t="shared" ref="K59:M59" si="31">K45/SQRT(32)</f>
        <v>2.9681948694645237E-2</v>
      </c>
      <c r="L59">
        <f t="shared" si="31"/>
        <v>3.8088375363387064E-2</v>
      </c>
      <c r="M59">
        <f t="shared" si="31"/>
        <v>3.2210905918592887E-2</v>
      </c>
    </row>
  </sheetData>
  <conditionalFormatting sqref="J6:N10 J12:N1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{5DF45BB1-9B55-A240-B02B-FB1FACF56D92}</x14:id>
        </ext>
      </extLst>
    </cfRule>
  </conditionalFormatting>
  <conditionalFormatting sqref="J20:N2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{C9B61490-AF4E-064C-BBCB-147C2EF6D898}</x14:id>
        </ext>
      </extLst>
    </cfRule>
  </conditionalFormatting>
  <conditionalFormatting sqref="J27:N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{3EEF7CBA-65C1-3848-BBF7-2F567BC642B2}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F45BB1-9B55-A240-B02B-FB1FACF56D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J6:N10 J12:N16</xm:sqref>
        </x14:conditionalFormatting>
        <x14:conditionalFormatting xmlns:xm="http://schemas.microsoft.com/office/excel/2006/main">
          <x14:cfRule type="dataBar" id="{C9B61490-AF4E-064C-BBCB-147C2EF6D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J20:N24</xm:sqref>
        </x14:conditionalFormatting>
        <x14:conditionalFormatting xmlns:xm="http://schemas.microsoft.com/office/excel/2006/main">
          <x14:cfRule type="dataBar" id="{3EEF7CBA-65C1-3848-BBF7-2F567BC642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J27:N31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1"/>
  <sheetViews>
    <sheetView topLeftCell="B1" workbookViewId="0">
      <selection activeCell="F9" sqref="F9"/>
    </sheetView>
  </sheetViews>
  <sheetFormatPr baseColWidth="10" defaultRowHeight="16" x14ac:dyDescent="0.2"/>
  <sheetData>
    <row r="1" spans="1:13" x14ac:dyDescent="0.2">
      <c r="A1" t="s">
        <v>292</v>
      </c>
      <c r="B1" s="2" t="s">
        <v>0</v>
      </c>
      <c r="C1" s="2" t="s">
        <v>1</v>
      </c>
      <c r="D1" s="2" t="s">
        <v>2</v>
      </c>
      <c r="E1" s="2" t="s">
        <v>3</v>
      </c>
      <c r="F1" s="1" t="s">
        <v>1320</v>
      </c>
      <c r="G1" s="1" t="s">
        <v>1319</v>
      </c>
      <c r="H1" s="2" t="s">
        <v>4</v>
      </c>
      <c r="I1" s="2" t="s">
        <v>5</v>
      </c>
      <c r="J1" s="2" t="s">
        <v>6</v>
      </c>
      <c r="K1" s="2" t="s">
        <v>301</v>
      </c>
      <c r="L1" s="2" t="s">
        <v>1323</v>
      </c>
      <c r="M1" s="2" t="s">
        <v>1324</v>
      </c>
    </row>
    <row r="2" spans="1:13" x14ac:dyDescent="0.2">
      <c r="A2">
        <v>1</v>
      </c>
      <c r="B2" s="14" t="s">
        <v>55</v>
      </c>
      <c r="C2" s="1">
        <v>-16.531599999999901</v>
      </c>
      <c r="D2" s="1">
        <v>26.589506378268801</v>
      </c>
      <c r="E2" s="1">
        <v>0.17</v>
      </c>
      <c r="F2" s="1">
        <v>172.17599999999899</v>
      </c>
      <c r="G2" s="1">
        <v>21.3631271587284</v>
      </c>
      <c r="H2" s="1">
        <v>200</v>
      </c>
      <c r="I2" s="1">
        <v>100</v>
      </c>
      <c r="J2" s="1" t="s">
        <v>8</v>
      </c>
      <c r="K2" s="1">
        <v>1</v>
      </c>
      <c r="L2">
        <v>1</v>
      </c>
      <c r="M2">
        <v>0.83</v>
      </c>
    </row>
    <row r="3" spans="1:13" x14ac:dyDescent="0.2">
      <c r="A3">
        <v>1</v>
      </c>
      <c r="B3" s="1" t="s">
        <v>56</v>
      </c>
      <c r="C3" s="1">
        <v>32.487699999999997</v>
      </c>
      <c r="D3" s="1">
        <v>11.8935593373052</v>
      </c>
      <c r="E3" s="1">
        <v>1</v>
      </c>
      <c r="F3" s="1">
        <v>171.25009999999901</v>
      </c>
      <c r="G3" s="1">
        <v>10.058621624755499</v>
      </c>
      <c r="H3" s="1">
        <v>200</v>
      </c>
      <c r="I3" s="1">
        <v>100</v>
      </c>
      <c r="J3" s="1" t="s">
        <v>10</v>
      </c>
      <c r="K3" s="1">
        <v>1</v>
      </c>
      <c r="L3">
        <v>1</v>
      </c>
      <c r="M3">
        <v>0</v>
      </c>
    </row>
    <row r="4" spans="1:13" x14ac:dyDescent="0.2">
      <c r="A4">
        <v>1</v>
      </c>
      <c r="B4" s="1" t="s">
        <v>57</v>
      </c>
      <c r="C4" s="1">
        <v>-14.2329292929292</v>
      </c>
      <c r="D4" s="1">
        <v>37.386973106764103</v>
      </c>
      <c r="E4" s="1">
        <v>0.16161616161616099</v>
      </c>
      <c r="F4" s="1">
        <v>127.286161616161</v>
      </c>
      <c r="G4" s="1">
        <v>43.750441214677203</v>
      </c>
      <c r="H4" s="1">
        <v>200</v>
      </c>
      <c r="I4" s="1">
        <v>100</v>
      </c>
      <c r="J4" s="1" t="s">
        <v>12</v>
      </c>
      <c r="K4" s="1">
        <v>1</v>
      </c>
      <c r="L4">
        <v>0</v>
      </c>
      <c r="M4">
        <v>0.83838383838383901</v>
      </c>
    </row>
    <row r="5" spans="1:13" x14ac:dyDescent="0.2">
      <c r="A5">
        <v>1</v>
      </c>
      <c r="B5" s="1" t="s">
        <v>58</v>
      </c>
      <c r="C5" s="1">
        <v>-2.3660999999999999</v>
      </c>
      <c r="D5" s="1">
        <v>22.7517313580747</v>
      </c>
      <c r="E5" s="1">
        <v>0.5</v>
      </c>
      <c r="F5" s="1">
        <v>120.2984</v>
      </c>
      <c r="G5" s="1">
        <v>33.5092314062856</v>
      </c>
      <c r="H5" s="1">
        <v>200</v>
      </c>
      <c r="I5" s="1">
        <v>100</v>
      </c>
      <c r="J5" s="1" t="s">
        <v>14</v>
      </c>
      <c r="K5" s="1">
        <v>1</v>
      </c>
      <c r="L5">
        <v>1</v>
      </c>
      <c r="M5">
        <v>0.5</v>
      </c>
    </row>
    <row r="6" spans="1:13" x14ac:dyDescent="0.2">
      <c r="A6">
        <v>1</v>
      </c>
      <c r="B6" s="1" t="s">
        <v>51</v>
      </c>
      <c r="C6" s="1">
        <v>-35.489899999999999</v>
      </c>
      <c r="D6" s="1">
        <v>18.556367505252702</v>
      </c>
      <c r="E6" s="1">
        <v>0.04</v>
      </c>
      <c r="F6" s="1">
        <v>162.60720000000001</v>
      </c>
      <c r="G6" s="1">
        <v>20.676717344878501</v>
      </c>
      <c r="H6" s="1">
        <v>200</v>
      </c>
      <c r="I6" s="1">
        <v>50</v>
      </c>
      <c r="J6" s="1" t="s">
        <v>8</v>
      </c>
      <c r="K6" s="1">
        <v>2</v>
      </c>
      <c r="L6">
        <v>1</v>
      </c>
      <c r="M6">
        <v>0.96</v>
      </c>
    </row>
    <row r="7" spans="1:13" x14ac:dyDescent="0.2">
      <c r="A7">
        <v>1</v>
      </c>
      <c r="B7" s="1" t="s">
        <v>52</v>
      </c>
      <c r="C7" s="1">
        <v>19.594499999999901</v>
      </c>
      <c r="D7" s="1">
        <v>12.160043040631001</v>
      </c>
      <c r="E7" s="1">
        <v>0.96</v>
      </c>
      <c r="F7" s="1">
        <v>154.8775</v>
      </c>
      <c r="G7" s="1">
        <v>10.729495176847699</v>
      </c>
      <c r="H7" s="1">
        <v>200</v>
      </c>
      <c r="I7" s="1">
        <v>50</v>
      </c>
      <c r="J7" s="1" t="s">
        <v>10</v>
      </c>
      <c r="K7" s="1">
        <v>2</v>
      </c>
      <c r="L7">
        <v>1</v>
      </c>
      <c r="M7">
        <v>4.0000000000000036E-2</v>
      </c>
    </row>
    <row r="8" spans="1:13" x14ac:dyDescent="0.2">
      <c r="A8">
        <v>1</v>
      </c>
      <c r="B8" s="1" t="s">
        <v>53</v>
      </c>
      <c r="C8" s="1">
        <v>-1.17929999999999</v>
      </c>
      <c r="D8" s="1">
        <v>19.386122008024099</v>
      </c>
      <c r="E8" s="1">
        <v>0.44</v>
      </c>
      <c r="F8" s="1">
        <v>64.322799999999901</v>
      </c>
      <c r="G8" s="1">
        <v>16.290130820837501</v>
      </c>
      <c r="H8" s="1">
        <v>200</v>
      </c>
      <c r="I8" s="1">
        <v>50</v>
      </c>
      <c r="J8" s="1" t="s">
        <v>12</v>
      </c>
      <c r="K8" s="1">
        <v>2</v>
      </c>
      <c r="L8">
        <v>1</v>
      </c>
      <c r="M8">
        <v>0.56000000000000005</v>
      </c>
    </row>
    <row r="9" spans="1:13" x14ac:dyDescent="0.2">
      <c r="A9">
        <v>1</v>
      </c>
      <c r="B9" s="1" t="s">
        <v>54</v>
      </c>
      <c r="C9" s="1">
        <v>-22.9057999999999</v>
      </c>
      <c r="D9" s="1">
        <v>24.477781115942602</v>
      </c>
      <c r="E9" s="1">
        <v>0.2</v>
      </c>
      <c r="F9" s="1">
        <v>97.323899999999895</v>
      </c>
      <c r="G9" s="1">
        <v>42.757180189881502</v>
      </c>
      <c r="H9" s="1">
        <v>200</v>
      </c>
      <c r="I9" s="1">
        <v>50</v>
      </c>
      <c r="J9" s="1" t="s">
        <v>14</v>
      </c>
      <c r="K9" s="1">
        <v>2</v>
      </c>
      <c r="L9">
        <v>1</v>
      </c>
      <c r="M9">
        <v>0.8</v>
      </c>
    </row>
    <row r="10" spans="1:13" x14ac:dyDescent="0.2">
      <c r="A10">
        <v>1</v>
      </c>
      <c r="B10" s="1" t="s">
        <v>63</v>
      </c>
      <c r="C10" s="1">
        <v>-19.505199999999899</v>
      </c>
      <c r="D10" s="1">
        <v>19.617770998765302</v>
      </c>
      <c r="E10" s="1">
        <v>0.22</v>
      </c>
      <c r="F10" s="1">
        <v>222.03110000000001</v>
      </c>
      <c r="G10" s="1">
        <v>21.627989407015999</v>
      </c>
      <c r="H10" s="1">
        <v>300</v>
      </c>
      <c r="I10" s="1">
        <v>100</v>
      </c>
      <c r="J10" s="1" t="s">
        <v>8</v>
      </c>
      <c r="K10" s="1">
        <v>1.5849625007211563</v>
      </c>
      <c r="L10">
        <v>1</v>
      </c>
      <c r="M10">
        <v>0.78</v>
      </c>
    </row>
    <row r="11" spans="1:13" x14ac:dyDescent="0.2">
      <c r="A11">
        <v>1</v>
      </c>
      <c r="B11" s="1" t="s">
        <v>64</v>
      </c>
      <c r="C11" s="1">
        <v>58.903100000000002</v>
      </c>
      <c r="D11" s="1">
        <v>14.1331696158363</v>
      </c>
      <c r="E11" s="1">
        <v>0.99</v>
      </c>
      <c r="F11" s="1">
        <v>240.68620000000001</v>
      </c>
      <c r="G11" s="1">
        <v>17.476812282564499</v>
      </c>
      <c r="H11" s="1">
        <v>300</v>
      </c>
      <c r="I11" s="1">
        <v>100</v>
      </c>
      <c r="J11" s="1" t="s">
        <v>10</v>
      </c>
      <c r="K11" s="1">
        <v>1.5849625007211563</v>
      </c>
      <c r="L11">
        <v>1</v>
      </c>
      <c r="M11">
        <v>1.0000000000000009E-2</v>
      </c>
    </row>
    <row r="12" spans="1:13" x14ac:dyDescent="0.2">
      <c r="A12">
        <v>1</v>
      </c>
      <c r="B12" s="1" t="s">
        <v>65</v>
      </c>
      <c r="C12" s="1">
        <v>-5.1383999999999901</v>
      </c>
      <c r="D12" s="1">
        <v>19.9776358320998</v>
      </c>
      <c r="E12" s="1">
        <v>0.38</v>
      </c>
      <c r="F12" s="1">
        <v>102.586199999999</v>
      </c>
      <c r="G12" s="1">
        <v>19.350504374821799</v>
      </c>
      <c r="H12" s="1">
        <v>300</v>
      </c>
      <c r="I12" s="1">
        <v>100</v>
      </c>
      <c r="J12" s="1" t="s">
        <v>12</v>
      </c>
      <c r="K12" s="1">
        <v>1.5849625007211563</v>
      </c>
      <c r="L12">
        <v>1</v>
      </c>
      <c r="M12">
        <v>0.62</v>
      </c>
    </row>
    <row r="13" spans="1:13" x14ac:dyDescent="0.2">
      <c r="A13">
        <v>1</v>
      </c>
      <c r="B13" s="1" t="s">
        <v>66</v>
      </c>
      <c r="C13" s="1">
        <v>-0.69769999999999699</v>
      </c>
      <c r="D13" s="1">
        <v>25.528387644150101</v>
      </c>
      <c r="E13" s="1">
        <v>0.56000000000000005</v>
      </c>
      <c r="F13" s="1">
        <v>118.6819</v>
      </c>
      <c r="G13" s="1">
        <v>34.494568607101002</v>
      </c>
      <c r="H13" s="1">
        <v>300</v>
      </c>
      <c r="I13" s="1">
        <v>100</v>
      </c>
      <c r="J13" s="1" t="s">
        <v>14</v>
      </c>
      <c r="K13" s="1">
        <v>1.5849625007211563</v>
      </c>
      <c r="L13">
        <v>1</v>
      </c>
      <c r="M13">
        <v>0.43999999999999995</v>
      </c>
    </row>
    <row r="14" spans="1:13" x14ac:dyDescent="0.2">
      <c r="A14">
        <v>1</v>
      </c>
      <c r="B14" s="1" t="s">
        <v>59</v>
      </c>
      <c r="C14" s="1">
        <v>-29.468999999999902</v>
      </c>
      <c r="D14" s="1">
        <v>16.366369084192101</v>
      </c>
      <c r="E14" s="1">
        <v>7.0000000000000007E-2</v>
      </c>
      <c r="F14" s="1">
        <v>200.69029999999901</v>
      </c>
      <c r="G14" s="1">
        <v>33.730050384041803</v>
      </c>
      <c r="H14" s="1">
        <v>300</v>
      </c>
      <c r="I14" s="1">
        <v>50</v>
      </c>
      <c r="J14" s="1" t="s">
        <v>8</v>
      </c>
      <c r="K14" s="1">
        <v>2.5849625007211561</v>
      </c>
      <c r="L14">
        <v>1</v>
      </c>
      <c r="M14">
        <v>0.92999999999999994</v>
      </c>
    </row>
    <row r="15" spans="1:13" x14ac:dyDescent="0.2">
      <c r="A15">
        <v>1</v>
      </c>
      <c r="B15" s="1" t="s">
        <v>60</v>
      </c>
      <c r="C15" s="1">
        <v>16.648599999999998</v>
      </c>
      <c r="D15" s="1">
        <v>16.3002620236608</v>
      </c>
      <c r="E15" s="1">
        <v>0.86</v>
      </c>
      <c r="F15" s="1">
        <v>210.79579999999899</v>
      </c>
      <c r="G15" s="1">
        <v>14.403852899832</v>
      </c>
      <c r="H15" s="1">
        <v>300</v>
      </c>
      <c r="I15" s="1">
        <v>50</v>
      </c>
      <c r="J15" s="1" t="s">
        <v>10</v>
      </c>
      <c r="K15" s="1">
        <v>2.5849625007211561</v>
      </c>
      <c r="L15">
        <v>1</v>
      </c>
      <c r="M15">
        <v>0.14000000000000001</v>
      </c>
    </row>
    <row r="16" spans="1:13" x14ac:dyDescent="0.2">
      <c r="A16">
        <v>1</v>
      </c>
      <c r="B16" s="1" t="s">
        <v>61</v>
      </c>
      <c r="C16" s="1">
        <v>-29.785</v>
      </c>
      <c r="D16" s="1">
        <v>16.7297132970054</v>
      </c>
      <c r="E16" s="1">
        <v>0.04</v>
      </c>
      <c r="F16" s="1">
        <v>79.849099999999893</v>
      </c>
      <c r="G16" s="1">
        <v>16.028061273591302</v>
      </c>
      <c r="H16" s="1">
        <v>300</v>
      </c>
      <c r="I16" s="1">
        <v>50</v>
      </c>
      <c r="J16" s="1" t="s">
        <v>12</v>
      </c>
      <c r="K16" s="1">
        <v>2.5849625007211561</v>
      </c>
      <c r="L16">
        <v>1</v>
      </c>
      <c r="M16">
        <v>0.96</v>
      </c>
    </row>
    <row r="17" spans="1:13" x14ac:dyDescent="0.2">
      <c r="A17">
        <v>1</v>
      </c>
      <c r="B17" s="1" t="s">
        <v>62</v>
      </c>
      <c r="C17" s="1">
        <v>11.5949494949494</v>
      </c>
      <c r="D17" s="1">
        <v>25.463989402891599</v>
      </c>
      <c r="E17" s="1">
        <v>0.66666666666666596</v>
      </c>
      <c r="F17" s="1">
        <v>72.947676767676697</v>
      </c>
      <c r="G17" s="1">
        <v>16.828896914838701</v>
      </c>
      <c r="H17" s="1">
        <v>300</v>
      </c>
      <c r="I17" s="1">
        <v>50</v>
      </c>
      <c r="J17" s="1" t="s">
        <v>14</v>
      </c>
      <c r="K17" s="1">
        <v>2.5849625007211561</v>
      </c>
      <c r="L17">
        <v>1</v>
      </c>
      <c r="M17">
        <v>0.33333333333333404</v>
      </c>
    </row>
    <row r="18" spans="1:13" x14ac:dyDescent="0.2">
      <c r="A18">
        <v>1</v>
      </c>
      <c r="B18" s="1" t="s">
        <v>71</v>
      </c>
      <c r="C18" s="1">
        <v>-13.928800000000001</v>
      </c>
      <c r="D18" s="1">
        <v>20.843018748732099</v>
      </c>
      <c r="E18" s="1">
        <v>0.24</v>
      </c>
      <c r="F18" s="1">
        <v>262.13359999999898</v>
      </c>
      <c r="G18" s="1">
        <v>31.662149027506</v>
      </c>
      <c r="H18" s="1">
        <v>400</v>
      </c>
      <c r="I18" s="1">
        <v>100</v>
      </c>
      <c r="J18" s="1" t="s">
        <v>8</v>
      </c>
      <c r="K18" s="1">
        <v>2</v>
      </c>
      <c r="L18">
        <v>1</v>
      </c>
      <c r="M18">
        <v>0.76</v>
      </c>
    </row>
    <row r="19" spans="1:13" x14ac:dyDescent="0.2">
      <c r="A19">
        <v>1</v>
      </c>
      <c r="B19" s="1" t="s">
        <v>72</v>
      </c>
      <c r="C19" s="1">
        <v>48.337799999999902</v>
      </c>
      <c r="D19" s="1">
        <v>20.362708836498101</v>
      </c>
      <c r="E19" s="1">
        <v>0.98</v>
      </c>
      <c r="F19" s="1">
        <v>288.6721</v>
      </c>
      <c r="G19" s="1">
        <v>15.704825901295401</v>
      </c>
      <c r="H19" s="1">
        <v>400</v>
      </c>
      <c r="I19" s="1">
        <v>100</v>
      </c>
      <c r="J19" s="1" t="s">
        <v>10</v>
      </c>
      <c r="K19" s="1">
        <v>2</v>
      </c>
      <c r="L19">
        <v>1</v>
      </c>
      <c r="M19">
        <v>2.0000000000000018E-2</v>
      </c>
    </row>
    <row r="20" spans="1:13" x14ac:dyDescent="0.2">
      <c r="A20">
        <v>1</v>
      </c>
      <c r="B20" s="1" t="s">
        <v>73</v>
      </c>
      <c r="C20" s="1">
        <v>-3.5295999999999901</v>
      </c>
      <c r="D20" s="1">
        <v>36.075901760593503</v>
      </c>
      <c r="E20" s="1">
        <v>0.59</v>
      </c>
      <c r="F20" s="1">
        <v>112.849099999999</v>
      </c>
      <c r="G20" s="1">
        <v>45.738083543038798</v>
      </c>
      <c r="H20" s="1">
        <v>400</v>
      </c>
      <c r="I20" s="1">
        <v>100</v>
      </c>
      <c r="J20" s="1" t="s">
        <v>12</v>
      </c>
      <c r="K20" s="1">
        <v>2</v>
      </c>
      <c r="L20">
        <v>1</v>
      </c>
      <c r="M20">
        <v>0.41000000000000003</v>
      </c>
    </row>
    <row r="21" spans="1:13" x14ac:dyDescent="0.2">
      <c r="A21">
        <v>1</v>
      </c>
      <c r="B21" s="1" t="s">
        <v>74</v>
      </c>
      <c r="C21" s="1">
        <v>1.23629999999999</v>
      </c>
      <c r="D21" s="1">
        <v>32.749120618880703</v>
      </c>
      <c r="E21" s="1">
        <v>0.53</v>
      </c>
      <c r="F21" s="1">
        <v>118.4474</v>
      </c>
      <c r="G21" s="1">
        <v>32.703737909297097</v>
      </c>
      <c r="H21" s="1">
        <v>400</v>
      </c>
      <c r="I21" s="1">
        <v>100</v>
      </c>
      <c r="J21" s="1" t="s">
        <v>14</v>
      </c>
      <c r="K21" s="1">
        <v>2</v>
      </c>
      <c r="L21">
        <v>1</v>
      </c>
      <c r="M21">
        <v>0.47</v>
      </c>
    </row>
    <row r="22" spans="1:13" x14ac:dyDescent="0.2">
      <c r="A22">
        <v>1</v>
      </c>
      <c r="B22" s="1" t="s">
        <v>67</v>
      </c>
      <c r="C22" s="1">
        <v>-27.6552525252525</v>
      </c>
      <c r="D22" s="1">
        <v>33.015948804195801</v>
      </c>
      <c r="E22" s="1">
        <v>0.19191919191919099</v>
      </c>
      <c r="F22" s="1">
        <v>252.11090909090899</v>
      </c>
      <c r="G22" s="1">
        <v>39.318656534764798</v>
      </c>
      <c r="H22" s="1">
        <v>400</v>
      </c>
      <c r="I22" s="1">
        <v>50</v>
      </c>
      <c r="J22" s="1" t="s">
        <v>8</v>
      </c>
      <c r="K22" s="1">
        <v>3</v>
      </c>
      <c r="L22">
        <v>1</v>
      </c>
      <c r="M22">
        <v>0.80808080808080907</v>
      </c>
    </row>
    <row r="23" spans="1:13" x14ac:dyDescent="0.2">
      <c r="A23">
        <v>1</v>
      </c>
      <c r="B23" s="1" t="s">
        <v>68</v>
      </c>
      <c r="C23" s="1">
        <v>43.632100000000001</v>
      </c>
      <c r="D23" s="1">
        <v>20.737982124353302</v>
      </c>
      <c r="E23" s="1">
        <v>0.6</v>
      </c>
      <c r="F23" s="1">
        <v>252.13990000000001</v>
      </c>
      <c r="G23" s="1">
        <v>20.988223626357701</v>
      </c>
      <c r="H23" s="1">
        <v>400</v>
      </c>
      <c r="I23" s="1">
        <v>50</v>
      </c>
      <c r="J23" s="1" t="s">
        <v>10</v>
      </c>
      <c r="K23" s="1">
        <v>3</v>
      </c>
      <c r="L23">
        <v>1</v>
      </c>
      <c r="M23">
        <v>0.4</v>
      </c>
    </row>
    <row r="24" spans="1:13" x14ac:dyDescent="0.2">
      <c r="A24">
        <v>1</v>
      </c>
      <c r="B24" s="1" t="s">
        <v>69</v>
      </c>
      <c r="C24" s="1">
        <v>-0.35859999999999997</v>
      </c>
      <c r="D24" s="1">
        <v>21.2467262899487</v>
      </c>
      <c r="E24" s="1">
        <v>0.45</v>
      </c>
      <c r="F24" s="1">
        <v>65.849199999999996</v>
      </c>
      <c r="G24" s="1">
        <v>23.775499476562</v>
      </c>
      <c r="H24" s="1">
        <v>400</v>
      </c>
      <c r="I24" s="1">
        <v>50</v>
      </c>
      <c r="J24" s="1" t="s">
        <v>12</v>
      </c>
      <c r="K24" s="1">
        <v>3</v>
      </c>
      <c r="L24">
        <v>1</v>
      </c>
      <c r="M24">
        <v>0.55000000000000004</v>
      </c>
    </row>
    <row r="25" spans="1:13" x14ac:dyDescent="0.2">
      <c r="A25">
        <v>1</v>
      </c>
      <c r="B25" s="1" t="s">
        <v>70</v>
      </c>
      <c r="C25" s="1">
        <v>-0.68990000000000196</v>
      </c>
      <c r="D25" s="1">
        <v>28.6137542973654</v>
      </c>
      <c r="E25" s="1">
        <v>0.52</v>
      </c>
      <c r="F25" s="1">
        <v>97.2944999999999</v>
      </c>
      <c r="G25" s="1">
        <v>23.842176552278101</v>
      </c>
      <c r="H25" s="1">
        <v>400</v>
      </c>
      <c r="I25" s="1">
        <v>50</v>
      </c>
      <c r="J25" s="1" t="s">
        <v>14</v>
      </c>
      <c r="K25" s="1">
        <v>3</v>
      </c>
      <c r="L25">
        <v>1</v>
      </c>
      <c r="M25">
        <v>0.48</v>
      </c>
    </row>
    <row r="26" spans="1:13" x14ac:dyDescent="0.2">
      <c r="A26">
        <v>1</v>
      </c>
      <c r="B26" s="1" t="s">
        <v>79</v>
      </c>
      <c r="C26" s="1">
        <v>-30.409700000000001</v>
      </c>
      <c r="D26" s="1">
        <v>23.1612869441661</v>
      </c>
      <c r="E26" s="1">
        <v>0.13</v>
      </c>
      <c r="F26" s="1">
        <v>298.14</v>
      </c>
      <c r="G26" s="1">
        <v>61.7566387686376</v>
      </c>
      <c r="H26" s="1">
        <v>500</v>
      </c>
      <c r="I26" s="1">
        <v>100</v>
      </c>
      <c r="J26" s="1" t="s">
        <v>8</v>
      </c>
      <c r="K26" s="1">
        <v>2.3219280948873622</v>
      </c>
      <c r="L26">
        <v>1</v>
      </c>
      <c r="M26">
        <v>0.87</v>
      </c>
    </row>
    <row r="27" spans="1:13" x14ac:dyDescent="0.2">
      <c r="A27">
        <v>1</v>
      </c>
      <c r="B27" s="1" t="s">
        <v>80</v>
      </c>
      <c r="C27" s="1">
        <v>69.344800000000006</v>
      </c>
      <c r="D27" s="1">
        <v>32.312458602836102</v>
      </c>
      <c r="E27" s="1">
        <v>0.81</v>
      </c>
      <c r="F27" s="1">
        <v>334.92079999999902</v>
      </c>
      <c r="G27" s="1">
        <v>21.4269842805748</v>
      </c>
      <c r="H27" s="1">
        <v>500</v>
      </c>
      <c r="I27" s="1">
        <v>100</v>
      </c>
      <c r="J27" s="1" t="s">
        <v>10</v>
      </c>
      <c r="K27" s="1">
        <v>2.3219280948873622</v>
      </c>
      <c r="L27">
        <v>1</v>
      </c>
      <c r="M27">
        <v>0.18999999999999995</v>
      </c>
    </row>
    <row r="28" spans="1:13" x14ac:dyDescent="0.2">
      <c r="A28">
        <v>1</v>
      </c>
      <c r="B28" s="1" t="s">
        <v>81</v>
      </c>
      <c r="C28" s="1">
        <v>-10.136699999999999</v>
      </c>
      <c r="D28" s="1">
        <v>22.656024719928201</v>
      </c>
      <c r="E28" s="1">
        <v>0.39</v>
      </c>
      <c r="F28" s="1">
        <v>111.9273</v>
      </c>
      <c r="G28" s="1">
        <v>20.228443976490102</v>
      </c>
      <c r="H28" s="1">
        <v>500</v>
      </c>
      <c r="I28" s="1">
        <v>100</v>
      </c>
      <c r="J28" s="1" t="s">
        <v>12</v>
      </c>
      <c r="K28" s="1">
        <v>2.3219280948873622</v>
      </c>
      <c r="L28">
        <v>1</v>
      </c>
      <c r="M28">
        <v>0.61</v>
      </c>
    </row>
    <row r="29" spans="1:13" x14ac:dyDescent="0.2">
      <c r="A29">
        <v>1</v>
      </c>
      <c r="B29" s="1" t="s">
        <v>82</v>
      </c>
      <c r="C29" s="1">
        <v>6.8122999999999898</v>
      </c>
      <c r="D29" s="1">
        <v>23.613754714360802</v>
      </c>
      <c r="E29" s="1">
        <v>0.67</v>
      </c>
      <c r="F29" s="1">
        <v>129.78749999999999</v>
      </c>
      <c r="G29" s="1">
        <v>43.8983577226984</v>
      </c>
      <c r="H29" s="1">
        <v>500</v>
      </c>
      <c r="I29" s="1">
        <v>100</v>
      </c>
      <c r="J29" s="1" t="s">
        <v>14</v>
      </c>
      <c r="K29" s="1">
        <v>2.3219280948873622</v>
      </c>
      <c r="L29">
        <v>1</v>
      </c>
      <c r="M29">
        <v>0.32999999999999996</v>
      </c>
    </row>
    <row r="30" spans="1:13" x14ac:dyDescent="0.2">
      <c r="A30">
        <v>1</v>
      </c>
      <c r="B30" s="1" t="s">
        <v>75</v>
      </c>
      <c r="C30" s="1">
        <v>-38.706399999999903</v>
      </c>
      <c r="D30" s="1">
        <v>31.663589705527698</v>
      </c>
      <c r="E30" s="1">
        <v>0.08</v>
      </c>
      <c r="F30" s="1">
        <v>318.481999999999</v>
      </c>
      <c r="G30" s="1">
        <v>33.521793687092497</v>
      </c>
      <c r="H30" s="1">
        <v>500</v>
      </c>
      <c r="I30" s="1">
        <v>50</v>
      </c>
      <c r="J30" s="1" t="s">
        <v>8</v>
      </c>
      <c r="K30" s="1">
        <v>3.3219280948873626</v>
      </c>
      <c r="L30">
        <v>1</v>
      </c>
      <c r="M30">
        <v>0.92</v>
      </c>
    </row>
    <row r="31" spans="1:13" x14ac:dyDescent="0.2">
      <c r="A31">
        <v>1</v>
      </c>
      <c r="B31" s="1" t="s">
        <v>76</v>
      </c>
      <c r="C31" s="1">
        <v>31.9375999999999</v>
      </c>
      <c r="D31" s="1">
        <v>21.247195820625301</v>
      </c>
      <c r="E31" s="1">
        <v>0.79</v>
      </c>
      <c r="F31" s="1">
        <v>314.55339999999899</v>
      </c>
      <c r="G31" s="1">
        <v>17.083647515679999</v>
      </c>
      <c r="H31" s="1">
        <v>500</v>
      </c>
      <c r="I31" s="1">
        <v>50</v>
      </c>
      <c r="J31" s="1" t="s">
        <v>10</v>
      </c>
      <c r="K31" s="1">
        <v>3.3219280948873626</v>
      </c>
      <c r="L31">
        <v>1</v>
      </c>
      <c r="M31">
        <v>0.20999999999999996</v>
      </c>
    </row>
    <row r="32" spans="1:13" x14ac:dyDescent="0.2">
      <c r="A32">
        <v>1</v>
      </c>
      <c r="B32" s="1" t="s">
        <v>77</v>
      </c>
      <c r="C32" s="1">
        <v>-2.5636999999999999</v>
      </c>
      <c r="D32" s="1">
        <v>21.567378684253601</v>
      </c>
      <c r="E32" s="1">
        <v>0.45</v>
      </c>
      <c r="F32" s="1">
        <v>69.364500000000007</v>
      </c>
      <c r="G32" s="1">
        <v>11.061436016629999</v>
      </c>
      <c r="H32" s="1">
        <v>500</v>
      </c>
      <c r="I32" s="1">
        <v>50</v>
      </c>
      <c r="J32" s="1" t="s">
        <v>12</v>
      </c>
      <c r="K32" s="1">
        <v>3.3219280948873626</v>
      </c>
      <c r="L32">
        <v>1</v>
      </c>
      <c r="M32">
        <v>0.55000000000000004</v>
      </c>
    </row>
    <row r="33" spans="1:13" x14ac:dyDescent="0.2">
      <c r="A33">
        <v>1</v>
      </c>
      <c r="B33" s="1" t="s">
        <v>78</v>
      </c>
      <c r="C33" s="1">
        <v>12.094545454545401</v>
      </c>
      <c r="D33" s="1">
        <v>23.331633283207399</v>
      </c>
      <c r="E33" s="1">
        <v>0.60606060606060597</v>
      </c>
      <c r="F33" s="1">
        <v>85.204949494949403</v>
      </c>
      <c r="G33" s="1">
        <v>38.058243253504202</v>
      </c>
      <c r="H33" s="1">
        <v>500</v>
      </c>
      <c r="I33" s="1">
        <v>50</v>
      </c>
      <c r="J33" s="1" t="s">
        <v>14</v>
      </c>
      <c r="K33" s="1">
        <v>3.3219280948873626</v>
      </c>
      <c r="L33">
        <v>1</v>
      </c>
      <c r="M33">
        <v>0.39393939393939403</v>
      </c>
    </row>
    <row r="34" spans="1:13" x14ac:dyDescent="0.2">
      <c r="A34">
        <v>1</v>
      </c>
      <c r="B34" s="1" t="s">
        <v>87</v>
      </c>
      <c r="C34" s="1">
        <v>-51.740400000000001</v>
      </c>
      <c r="D34" s="1">
        <v>26.850855998273101</v>
      </c>
      <c r="E34" s="1">
        <v>0.03</v>
      </c>
      <c r="F34" s="1">
        <v>387.17659999999898</v>
      </c>
      <c r="G34" s="1">
        <v>65.471828296145802</v>
      </c>
      <c r="H34" s="1">
        <v>600</v>
      </c>
      <c r="I34" s="1">
        <v>100</v>
      </c>
      <c r="J34" s="1" t="s">
        <v>8</v>
      </c>
      <c r="K34" s="1">
        <v>2.5849625007211561</v>
      </c>
      <c r="L34">
        <v>1</v>
      </c>
      <c r="M34">
        <v>0.97</v>
      </c>
    </row>
    <row r="35" spans="1:13" x14ac:dyDescent="0.2">
      <c r="A35">
        <v>1</v>
      </c>
      <c r="B35" s="1" t="s">
        <v>88</v>
      </c>
      <c r="C35" s="1">
        <v>53.006399999999999</v>
      </c>
      <c r="D35" s="1">
        <v>32.615834912508298</v>
      </c>
      <c r="E35" s="1">
        <v>0.88</v>
      </c>
      <c r="F35" s="1">
        <v>389.47399999999999</v>
      </c>
      <c r="G35" s="1">
        <v>24.903665874726101</v>
      </c>
      <c r="H35" s="1">
        <v>600</v>
      </c>
      <c r="I35" s="1">
        <v>100</v>
      </c>
      <c r="J35" s="1" t="s">
        <v>10</v>
      </c>
      <c r="K35" s="1">
        <v>2.5849625007211561</v>
      </c>
      <c r="L35">
        <v>1</v>
      </c>
      <c r="M35">
        <v>0.12</v>
      </c>
    </row>
    <row r="36" spans="1:13" x14ac:dyDescent="0.2">
      <c r="A36">
        <v>1</v>
      </c>
      <c r="B36" s="1" t="s">
        <v>89</v>
      </c>
      <c r="C36" s="1">
        <v>-13.7049</v>
      </c>
      <c r="D36" s="1">
        <v>22.663209194419</v>
      </c>
      <c r="E36" s="1">
        <v>0.26</v>
      </c>
      <c r="F36" s="1">
        <v>160.51229999999899</v>
      </c>
      <c r="G36" s="1">
        <v>78.566748689951496</v>
      </c>
      <c r="H36" s="1">
        <v>600</v>
      </c>
      <c r="I36" s="1">
        <v>100</v>
      </c>
      <c r="J36" s="1" t="s">
        <v>12</v>
      </c>
      <c r="K36" s="1">
        <v>2.5849625007211561</v>
      </c>
      <c r="L36">
        <v>1</v>
      </c>
      <c r="M36">
        <v>0.74</v>
      </c>
    </row>
    <row r="37" spans="1:13" x14ac:dyDescent="0.2">
      <c r="A37">
        <v>1</v>
      </c>
      <c r="B37" s="1" t="s">
        <v>90</v>
      </c>
      <c r="C37" s="1">
        <v>-12.9345</v>
      </c>
      <c r="D37" s="1">
        <v>35.396102649161797</v>
      </c>
      <c r="E37" s="1">
        <v>0.42</v>
      </c>
      <c r="F37" s="1">
        <v>150.2698</v>
      </c>
      <c r="G37" s="1">
        <v>63.508001889210703</v>
      </c>
      <c r="H37" s="1">
        <v>600</v>
      </c>
      <c r="I37" s="1">
        <v>100</v>
      </c>
      <c r="J37" s="1" t="s">
        <v>14</v>
      </c>
      <c r="K37" s="1">
        <v>2.5849625007211561</v>
      </c>
      <c r="L37">
        <v>1</v>
      </c>
      <c r="M37">
        <v>0.58000000000000007</v>
      </c>
    </row>
    <row r="38" spans="1:13" x14ac:dyDescent="0.2">
      <c r="A38">
        <v>1</v>
      </c>
      <c r="B38" s="1" t="s">
        <v>83</v>
      </c>
      <c r="C38" s="1">
        <v>-57.865099999999998</v>
      </c>
      <c r="D38" s="1">
        <v>34.199495361627697</v>
      </c>
      <c r="E38" s="1">
        <v>0.04</v>
      </c>
      <c r="F38" s="1">
        <v>363.69529999999997</v>
      </c>
      <c r="G38" s="1">
        <v>88.683420992370301</v>
      </c>
      <c r="H38" s="1">
        <v>600</v>
      </c>
      <c r="I38" s="1">
        <v>50</v>
      </c>
      <c r="J38" s="1" t="s">
        <v>8</v>
      </c>
      <c r="K38" s="1">
        <v>3.5849625007211565</v>
      </c>
      <c r="L38">
        <v>1</v>
      </c>
      <c r="M38">
        <v>0.96</v>
      </c>
    </row>
    <row r="39" spans="1:13" x14ac:dyDescent="0.2">
      <c r="A39">
        <v>1</v>
      </c>
      <c r="B39" s="1" t="s">
        <v>84</v>
      </c>
      <c r="C39" s="1">
        <v>35.555799999999998</v>
      </c>
      <c r="D39" s="1">
        <v>25.499621965040902</v>
      </c>
      <c r="E39" s="1">
        <v>0.61</v>
      </c>
      <c r="F39" s="1">
        <v>366.35619999999898</v>
      </c>
      <c r="G39" s="1">
        <v>23.742851083220799</v>
      </c>
      <c r="H39" s="1">
        <v>600</v>
      </c>
      <c r="I39" s="1">
        <v>50</v>
      </c>
      <c r="J39" s="1" t="s">
        <v>10</v>
      </c>
      <c r="K39" s="1">
        <v>3.5849625007211565</v>
      </c>
      <c r="L39">
        <v>1</v>
      </c>
      <c r="M39">
        <v>0.39</v>
      </c>
    </row>
    <row r="40" spans="1:13" x14ac:dyDescent="0.2">
      <c r="A40">
        <v>1</v>
      </c>
      <c r="B40" s="1" t="s">
        <v>85</v>
      </c>
      <c r="C40" s="1">
        <v>-27.006</v>
      </c>
      <c r="D40" s="1">
        <v>46.866144198130897</v>
      </c>
      <c r="E40" s="1">
        <v>0.28999999999999998</v>
      </c>
      <c r="F40" s="1">
        <v>109.45899999999899</v>
      </c>
      <c r="G40" s="1">
        <v>80.732768817872198</v>
      </c>
      <c r="H40" s="1">
        <v>600</v>
      </c>
      <c r="I40" s="1">
        <v>50</v>
      </c>
      <c r="J40" s="1" t="s">
        <v>12</v>
      </c>
      <c r="K40" s="1">
        <v>3.5849625007211565</v>
      </c>
      <c r="L40">
        <v>1</v>
      </c>
      <c r="M40">
        <v>0.71</v>
      </c>
    </row>
    <row r="41" spans="1:13" x14ac:dyDescent="0.2">
      <c r="A41">
        <v>1</v>
      </c>
      <c r="B41" s="1" t="s">
        <v>86</v>
      </c>
      <c r="C41" s="1">
        <v>7.1070000000000002</v>
      </c>
      <c r="D41" s="1">
        <v>36.254603307718</v>
      </c>
      <c r="E41" s="1">
        <v>0.48</v>
      </c>
      <c r="F41" s="1">
        <v>108.6961</v>
      </c>
      <c r="G41" s="1">
        <v>75.379538628131698</v>
      </c>
      <c r="H41" s="1">
        <v>600</v>
      </c>
      <c r="I41" s="1">
        <v>50</v>
      </c>
      <c r="J41" s="1" t="s">
        <v>14</v>
      </c>
      <c r="K41" s="1">
        <v>3.5849625007211565</v>
      </c>
      <c r="L41">
        <v>1</v>
      </c>
      <c r="M41">
        <v>0.52</v>
      </c>
    </row>
    <row r="42" spans="1:13" x14ac:dyDescent="0.2">
      <c r="A42">
        <v>4</v>
      </c>
      <c r="B42" s="14" t="s">
        <v>7</v>
      </c>
      <c r="C42" s="1">
        <v>7.9835000000000003</v>
      </c>
      <c r="D42" s="1">
        <v>28.514353933589302</v>
      </c>
      <c r="E42" s="1">
        <v>0.55000000000000004</v>
      </c>
      <c r="F42" s="1">
        <v>150.35987499999999</v>
      </c>
      <c r="G42" s="1">
        <v>27.473272579625</v>
      </c>
      <c r="H42" s="1">
        <v>200</v>
      </c>
      <c r="I42" s="1">
        <v>100</v>
      </c>
      <c r="J42" s="1" t="s">
        <v>8</v>
      </c>
      <c r="K42" s="1">
        <v>1</v>
      </c>
      <c r="L42">
        <v>1</v>
      </c>
      <c r="M42">
        <v>0.44999999999999996</v>
      </c>
    </row>
    <row r="43" spans="1:13" x14ac:dyDescent="0.2">
      <c r="A43">
        <v>4</v>
      </c>
      <c r="B43" s="1" t="s">
        <v>9</v>
      </c>
      <c r="C43" s="1">
        <v>28.702749999999899</v>
      </c>
      <c r="D43" s="1">
        <v>16.455021192253099</v>
      </c>
      <c r="E43" s="1">
        <v>0.96250000000000002</v>
      </c>
      <c r="F43" s="1">
        <v>162.47024999999999</v>
      </c>
      <c r="G43" s="1">
        <v>13.2738958085974</v>
      </c>
      <c r="H43" s="1">
        <v>200</v>
      </c>
      <c r="I43" s="1">
        <v>100</v>
      </c>
      <c r="J43" s="1" t="s">
        <v>10</v>
      </c>
      <c r="K43" s="1">
        <v>1</v>
      </c>
      <c r="L43">
        <v>1</v>
      </c>
      <c r="M43">
        <v>3.7499999999999978E-2</v>
      </c>
    </row>
    <row r="44" spans="1:13" x14ac:dyDescent="0.2">
      <c r="A44">
        <v>4</v>
      </c>
      <c r="B44" s="1" t="s">
        <v>11</v>
      </c>
      <c r="C44" s="1">
        <v>7.6635</v>
      </c>
      <c r="D44" s="1">
        <v>11.6853619006858</v>
      </c>
      <c r="E44" s="1">
        <v>0.8125</v>
      </c>
      <c r="F44" s="1">
        <v>94.434874999999906</v>
      </c>
      <c r="G44" s="1">
        <v>10.368232852534399</v>
      </c>
      <c r="H44" s="1">
        <v>200</v>
      </c>
      <c r="I44" s="1">
        <v>100</v>
      </c>
      <c r="J44" s="1" t="s">
        <v>12</v>
      </c>
      <c r="K44" s="1">
        <v>1</v>
      </c>
      <c r="L44">
        <v>1</v>
      </c>
      <c r="M44">
        <v>0.1875</v>
      </c>
    </row>
    <row r="45" spans="1:13" x14ac:dyDescent="0.2">
      <c r="A45">
        <v>4</v>
      </c>
      <c r="B45" s="1" t="s">
        <v>13</v>
      </c>
      <c r="C45" s="1">
        <v>33.473374999999898</v>
      </c>
      <c r="D45" s="1">
        <v>12.998476636105201</v>
      </c>
      <c r="E45" s="1">
        <v>0.98750000000000004</v>
      </c>
      <c r="F45" s="1">
        <v>103.563499999999</v>
      </c>
      <c r="G45" s="1">
        <v>8.0817057450763397</v>
      </c>
      <c r="H45" s="1">
        <v>200</v>
      </c>
      <c r="I45" s="1">
        <v>100</v>
      </c>
      <c r="J45" s="1" t="s">
        <v>14</v>
      </c>
      <c r="K45" s="1">
        <v>1</v>
      </c>
      <c r="L45">
        <v>1</v>
      </c>
      <c r="M45">
        <v>1.2499999999999956E-2</v>
      </c>
    </row>
    <row r="46" spans="1:13" x14ac:dyDescent="0.2">
      <c r="A46">
        <v>4</v>
      </c>
      <c r="B46" s="1" t="s">
        <v>15</v>
      </c>
      <c r="C46" s="1">
        <v>5.1658227848101204</v>
      </c>
      <c r="D46" s="1">
        <v>17.400923997552301</v>
      </c>
      <c r="E46" s="1">
        <v>0.670886075949367</v>
      </c>
      <c r="F46" s="1">
        <v>127.504810126582</v>
      </c>
      <c r="G46" s="1">
        <v>22.0172439244161</v>
      </c>
      <c r="H46" s="1">
        <v>200</v>
      </c>
      <c r="I46" s="1">
        <v>50</v>
      </c>
      <c r="J46" s="1" t="s">
        <v>8</v>
      </c>
      <c r="K46" s="1">
        <v>2</v>
      </c>
      <c r="L46">
        <v>1</v>
      </c>
      <c r="M46">
        <v>0.329113924050633</v>
      </c>
    </row>
    <row r="47" spans="1:13" x14ac:dyDescent="0.2">
      <c r="A47">
        <v>4</v>
      </c>
      <c r="B47" s="1" t="s">
        <v>16</v>
      </c>
      <c r="C47" s="1">
        <v>31.669625</v>
      </c>
      <c r="D47" s="1">
        <v>18.538858813567099</v>
      </c>
      <c r="E47" s="1">
        <v>0.875</v>
      </c>
      <c r="F47" s="1">
        <v>133.86124999999899</v>
      </c>
      <c r="G47" s="1">
        <v>12.065829475734301</v>
      </c>
      <c r="H47" s="1">
        <v>200</v>
      </c>
      <c r="I47" s="1">
        <v>50</v>
      </c>
      <c r="J47" s="1" t="s">
        <v>10</v>
      </c>
      <c r="K47" s="1">
        <v>2</v>
      </c>
      <c r="L47">
        <v>1</v>
      </c>
      <c r="M47">
        <v>0.125</v>
      </c>
    </row>
    <row r="48" spans="1:13" x14ac:dyDescent="0.2">
      <c r="A48">
        <v>4</v>
      </c>
      <c r="B48" s="1" t="s">
        <v>17</v>
      </c>
      <c r="C48" s="1">
        <v>1.53412499999999</v>
      </c>
      <c r="D48" s="1">
        <v>10.5713207185467</v>
      </c>
      <c r="E48" s="1">
        <v>0.61250000000000004</v>
      </c>
      <c r="F48" s="1">
        <v>87.178124999999895</v>
      </c>
      <c r="G48" s="1">
        <v>11.2891664986559</v>
      </c>
      <c r="H48" s="1">
        <v>200</v>
      </c>
      <c r="I48" s="1">
        <v>50</v>
      </c>
      <c r="J48" s="1" t="s">
        <v>12</v>
      </c>
      <c r="K48" s="1">
        <v>2</v>
      </c>
      <c r="L48">
        <v>1</v>
      </c>
      <c r="M48">
        <v>0.38749999999999996</v>
      </c>
    </row>
    <row r="49" spans="1:13" x14ac:dyDescent="0.2">
      <c r="A49">
        <v>4</v>
      </c>
      <c r="B49" s="1" t="s">
        <v>18</v>
      </c>
      <c r="C49" s="1">
        <v>29.6435</v>
      </c>
      <c r="D49" s="1">
        <v>15.731547770324401</v>
      </c>
      <c r="E49" s="1">
        <v>0.85</v>
      </c>
      <c r="F49" s="1">
        <v>82.735624999999999</v>
      </c>
      <c r="G49" s="1">
        <v>13.559596587265199</v>
      </c>
      <c r="H49" s="1">
        <v>200</v>
      </c>
      <c r="I49" s="1">
        <v>50</v>
      </c>
      <c r="J49" s="1" t="s">
        <v>14</v>
      </c>
      <c r="K49" s="1">
        <v>2</v>
      </c>
      <c r="L49">
        <v>1</v>
      </c>
      <c r="M49">
        <v>0.15000000000000002</v>
      </c>
    </row>
    <row r="50" spans="1:13" x14ac:dyDescent="0.2">
      <c r="A50">
        <v>4</v>
      </c>
      <c r="B50" s="1" t="s">
        <v>19</v>
      </c>
      <c r="C50" s="1">
        <v>2.1379999999999999</v>
      </c>
      <c r="D50" s="1">
        <v>18.107085105007901</v>
      </c>
      <c r="E50" s="1">
        <v>0.6</v>
      </c>
      <c r="F50" s="1">
        <v>199.86449999999999</v>
      </c>
      <c r="G50" s="1">
        <v>18.636349756591201</v>
      </c>
      <c r="H50" s="1">
        <v>300</v>
      </c>
      <c r="I50" s="1">
        <v>100</v>
      </c>
      <c r="J50" s="1" t="s">
        <v>8</v>
      </c>
      <c r="K50" s="1">
        <v>1.5849625007211563</v>
      </c>
      <c r="L50">
        <v>1</v>
      </c>
      <c r="M50">
        <v>0.4</v>
      </c>
    </row>
    <row r="51" spans="1:13" x14ac:dyDescent="0.2">
      <c r="A51">
        <v>4</v>
      </c>
      <c r="B51" s="1" t="s">
        <v>20</v>
      </c>
      <c r="C51" s="1">
        <v>26.2103797468354</v>
      </c>
      <c r="D51" s="1">
        <v>17.765800059511101</v>
      </c>
      <c r="E51" s="1">
        <v>0.898734177215189</v>
      </c>
      <c r="F51" s="1">
        <v>214.65683544303701</v>
      </c>
      <c r="G51" s="1">
        <v>14.817352515048</v>
      </c>
      <c r="H51" s="1">
        <v>300</v>
      </c>
      <c r="I51" s="1">
        <v>100</v>
      </c>
      <c r="J51" s="1" t="s">
        <v>10</v>
      </c>
      <c r="K51" s="1">
        <v>1.5849625007211563</v>
      </c>
      <c r="L51">
        <v>1</v>
      </c>
      <c r="M51">
        <v>0.101265822784811</v>
      </c>
    </row>
    <row r="52" spans="1:13" x14ac:dyDescent="0.2">
      <c r="A52">
        <v>4</v>
      </c>
      <c r="B52" s="1" t="s">
        <v>21</v>
      </c>
      <c r="C52" s="1">
        <v>6.8956249999999901</v>
      </c>
      <c r="D52" s="1">
        <v>19.049161388611701</v>
      </c>
      <c r="E52" s="1">
        <v>0.61250000000000004</v>
      </c>
      <c r="F52" s="1">
        <v>106.8565</v>
      </c>
      <c r="G52" s="1">
        <v>13.3095164356185</v>
      </c>
      <c r="H52" s="1">
        <v>300</v>
      </c>
      <c r="I52" s="1">
        <v>100</v>
      </c>
      <c r="J52" s="1" t="s">
        <v>12</v>
      </c>
      <c r="K52" s="1">
        <v>1.5849625007211563</v>
      </c>
      <c r="L52">
        <v>1</v>
      </c>
      <c r="M52">
        <v>0.38749999999999996</v>
      </c>
    </row>
    <row r="53" spans="1:13" x14ac:dyDescent="0.2">
      <c r="A53">
        <v>4</v>
      </c>
      <c r="B53" s="1" t="s">
        <v>22</v>
      </c>
      <c r="C53" s="1">
        <v>35.995125000000002</v>
      </c>
      <c r="D53" s="1">
        <v>15.7964102720958</v>
      </c>
      <c r="E53" s="1">
        <v>1</v>
      </c>
      <c r="F53" s="1">
        <v>106.32537499999999</v>
      </c>
      <c r="G53" s="1">
        <v>10.3843668492294</v>
      </c>
      <c r="H53" s="1">
        <v>300</v>
      </c>
      <c r="I53" s="1">
        <v>100</v>
      </c>
      <c r="J53" s="1" t="s">
        <v>14</v>
      </c>
      <c r="K53" s="1">
        <v>1.5849625007211563</v>
      </c>
      <c r="L53">
        <v>1</v>
      </c>
      <c r="M53">
        <v>0</v>
      </c>
    </row>
    <row r="54" spans="1:13" x14ac:dyDescent="0.2">
      <c r="A54">
        <v>4</v>
      </c>
      <c r="B54" s="1" t="s">
        <v>23</v>
      </c>
      <c r="C54" s="1">
        <v>1.1140000000000001</v>
      </c>
      <c r="D54" s="1">
        <v>19.051103222648202</v>
      </c>
      <c r="E54" s="1">
        <v>0.53749999999999998</v>
      </c>
      <c r="F54" s="1">
        <v>176.5505</v>
      </c>
      <c r="G54" s="1">
        <v>19.2322079400676</v>
      </c>
      <c r="H54" s="1">
        <v>300</v>
      </c>
      <c r="I54" s="1">
        <v>50</v>
      </c>
      <c r="J54" s="1" t="s">
        <v>8</v>
      </c>
      <c r="K54" s="1">
        <v>2.5849625007211561</v>
      </c>
      <c r="L54">
        <v>1</v>
      </c>
      <c r="M54">
        <v>0.46250000000000002</v>
      </c>
    </row>
    <row r="55" spans="1:13" x14ac:dyDescent="0.2">
      <c r="A55">
        <v>4</v>
      </c>
      <c r="B55" s="1" t="s">
        <v>24</v>
      </c>
      <c r="C55" s="1">
        <v>43.575624999999903</v>
      </c>
      <c r="D55" s="1">
        <v>25.352453177343101</v>
      </c>
      <c r="E55" s="1">
        <v>0.6875</v>
      </c>
      <c r="F55" s="1">
        <v>175.22687500000001</v>
      </c>
      <c r="G55" s="1">
        <v>24.105337250998399</v>
      </c>
      <c r="H55" s="1">
        <v>300</v>
      </c>
      <c r="I55" s="1">
        <v>50</v>
      </c>
      <c r="J55" s="1" t="s">
        <v>10</v>
      </c>
      <c r="K55" s="1">
        <v>2.5849625007211561</v>
      </c>
      <c r="L55">
        <v>1</v>
      </c>
      <c r="M55">
        <v>0.3125</v>
      </c>
    </row>
    <row r="56" spans="1:13" x14ac:dyDescent="0.2">
      <c r="A56">
        <v>4</v>
      </c>
      <c r="B56" s="1" t="s">
        <v>25</v>
      </c>
      <c r="C56" s="1">
        <v>13.573375</v>
      </c>
      <c r="D56" s="1">
        <v>14.6996995669766</v>
      </c>
      <c r="E56" s="1">
        <v>0.82499999999999996</v>
      </c>
      <c r="F56" s="1">
        <v>89.559875000000005</v>
      </c>
      <c r="G56" s="1">
        <v>15.101801423485</v>
      </c>
      <c r="H56" s="1">
        <v>300</v>
      </c>
      <c r="I56" s="1">
        <v>50</v>
      </c>
      <c r="J56" s="1" t="s">
        <v>12</v>
      </c>
      <c r="K56" s="1">
        <v>2.5849625007211561</v>
      </c>
      <c r="L56">
        <v>1</v>
      </c>
      <c r="M56">
        <v>0.17500000000000004</v>
      </c>
    </row>
    <row r="57" spans="1:13" x14ac:dyDescent="0.2">
      <c r="A57">
        <v>4</v>
      </c>
      <c r="B57" s="1" t="s">
        <v>26</v>
      </c>
      <c r="C57" s="1">
        <v>30.412375000000001</v>
      </c>
      <c r="D57" s="1">
        <v>17.736179002518401</v>
      </c>
      <c r="E57" s="1">
        <v>0.85</v>
      </c>
      <c r="F57" s="1">
        <v>89.99</v>
      </c>
      <c r="G57" s="1">
        <v>9.8908966984798692</v>
      </c>
      <c r="H57" s="1">
        <v>300</v>
      </c>
      <c r="I57" s="1">
        <v>50</v>
      </c>
      <c r="J57" s="1" t="s">
        <v>14</v>
      </c>
      <c r="K57" s="1">
        <v>2.5849625007211561</v>
      </c>
      <c r="L57">
        <v>1</v>
      </c>
      <c r="M57">
        <v>0.15000000000000002</v>
      </c>
    </row>
    <row r="58" spans="1:13" x14ac:dyDescent="0.2">
      <c r="A58">
        <v>4</v>
      </c>
      <c r="B58" s="1" t="s">
        <v>27</v>
      </c>
      <c r="C58" s="1">
        <v>4.5389999999999997</v>
      </c>
      <c r="D58" s="1">
        <v>21.106698261452401</v>
      </c>
      <c r="E58" s="1">
        <v>0.57499999999999996</v>
      </c>
      <c r="F58" s="1">
        <v>247.616999999999</v>
      </c>
      <c r="G58" s="1">
        <v>20.939414115490401</v>
      </c>
      <c r="H58" s="1">
        <v>400</v>
      </c>
      <c r="I58" s="1">
        <v>100</v>
      </c>
      <c r="J58" s="1" t="s">
        <v>8</v>
      </c>
      <c r="K58" s="1">
        <v>2</v>
      </c>
      <c r="L58">
        <v>1</v>
      </c>
      <c r="M58">
        <v>0.42500000000000004</v>
      </c>
    </row>
    <row r="59" spans="1:13" x14ac:dyDescent="0.2">
      <c r="A59">
        <v>4</v>
      </c>
      <c r="B59" s="1" t="s">
        <v>28</v>
      </c>
      <c r="C59" s="1">
        <v>32.219250000000002</v>
      </c>
      <c r="D59" s="1">
        <v>24.5273175141004</v>
      </c>
      <c r="E59" s="1">
        <v>0.86250000000000004</v>
      </c>
      <c r="F59" s="1">
        <v>261.22874999999999</v>
      </c>
      <c r="G59" s="1">
        <v>16.651917710507</v>
      </c>
      <c r="H59" s="1">
        <v>400</v>
      </c>
      <c r="I59" s="1">
        <v>100</v>
      </c>
      <c r="J59" s="1" t="s">
        <v>10</v>
      </c>
      <c r="K59" s="1">
        <v>2</v>
      </c>
      <c r="L59">
        <v>1</v>
      </c>
      <c r="M59">
        <v>0.13749999999999996</v>
      </c>
    </row>
    <row r="60" spans="1:13" x14ac:dyDescent="0.2">
      <c r="A60">
        <v>4</v>
      </c>
      <c r="B60" s="1" t="s">
        <v>29</v>
      </c>
      <c r="C60" s="1">
        <v>9.2103750000000009</v>
      </c>
      <c r="D60" s="1">
        <v>24.171538192869999</v>
      </c>
      <c r="E60" s="1">
        <v>0.66249999999999998</v>
      </c>
      <c r="F60" s="1">
        <v>100.226874999999</v>
      </c>
      <c r="G60" s="1">
        <v>19.969741084560201</v>
      </c>
      <c r="H60" s="1">
        <v>400</v>
      </c>
      <c r="I60" s="1">
        <v>100</v>
      </c>
      <c r="J60" s="1" t="s">
        <v>12</v>
      </c>
      <c r="K60" s="1">
        <v>2</v>
      </c>
      <c r="L60">
        <v>1</v>
      </c>
      <c r="M60">
        <v>0.33750000000000002</v>
      </c>
    </row>
    <row r="61" spans="1:13" x14ac:dyDescent="0.2">
      <c r="A61">
        <v>4</v>
      </c>
      <c r="B61" s="1" t="s">
        <v>30</v>
      </c>
      <c r="C61" s="1">
        <v>19.863499999999998</v>
      </c>
      <c r="D61" s="1">
        <v>19.6769651559888</v>
      </c>
      <c r="E61" s="1">
        <v>0.8125</v>
      </c>
      <c r="F61" s="1">
        <v>110.45762499999999</v>
      </c>
      <c r="G61" s="1">
        <v>13.871922563558901</v>
      </c>
      <c r="H61" s="1">
        <v>400</v>
      </c>
      <c r="I61" s="1">
        <v>100</v>
      </c>
      <c r="J61" s="1" t="s">
        <v>14</v>
      </c>
      <c r="K61" s="1">
        <v>2</v>
      </c>
      <c r="L61">
        <v>1</v>
      </c>
      <c r="M61">
        <v>0.1875</v>
      </c>
    </row>
    <row r="62" spans="1:13" x14ac:dyDescent="0.2">
      <c r="A62">
        <v>4</v>
      </c>
      <c r="B62" s="1" t="s">
        <v>31</v>
      </c>
      <c r="C62" s="1">
        <v>6.2223750000000004</v>
      </c>
      <c r="D62" s="1">
        <v>15.729793644843999</v>
      </c>
      <c r="E62" s="1">
        <v>0.66249999999999998</v>
      </c>
      <c r="F62" s="1">
        <v>220.02799999999999</v>
      </c>
      <c r="G62" s="1">
        <v>15.925535422710199</v>
      </c>
      <c r="H62" s="1">
        <v>400</v>
      </c>
      <c r="I62" s="1">
        <v>50</v>
      </c>
      <c r="J62" s="1" t="s">
        <v>8</v>
      </c>
      <c r="K62" s="1">
        <v>3</v>
      </c>
      <c r="L62">
        <v>1</v>
      </c>
      <c r="M62">
        <v>0.33750000000000002</v>
      </c>
    </row>
    <row r="63" spans="1:13" x14ac:dyDescent="0.2">
      <c r="A63">
        <v>4</v>
      </c>
      <c r="B63" s="1" t="s">
        <v>32</v>
      </c>
      <c r="C63" s="1">
        <v>32.811645569620197</v>
      </c>
      <c r="D63" s="1">
        <v>22.7947679667767</v>
      </c>
      <c r="E63" s="1">
        <v>0.746835443037974</v>
      </c>
      <c r="F63" s="1">
        <v>231.43569620253101</v>
      </c>
      <c r="G63" s="1">
        <v>21.5542333756975</v>
      </c>
      <c r="H63" s="1">
        <v>400</v>
      </c>
      <c r="I63" s="1">
        <v>50</v>
      </c>
      <c r="J63" s="1" t="s">
        <v>10</v>
      </c>
      <c r="K63" s="1">
        <v>3</v>
      </c>
      <c r="L63">
        <v>1</v>
      </c>
      <c r="M63">
        <v>0.253164556962026</v>
      </c>
    </row>
    <row r="64" spans="1:13" x14ac:dyDescent="0.2">
      <c r="A64">
        <v>4</v>
      </c>
      <c r="B64" s="1" t="s">
        <v>33</v>
      </c>
      <c r="C64" s="1">
        <v>0.892624999999999</v>
      </c>
      <c r="D64" s="1">
        <v>25.358932831634899</v>
      </c>
      <c r="E64" s="1">
        <v>0.45</v>
      </c>
      <c r="F64" s="1">
        <v>95.873999999999995</v>
      </c>
      <c r="G64" s="1">
        <v>20.6645619116399</v>
      </c>
      <c r="H64" s="1">
        <v>400</v>
      </c>
      <c r="I64" s="1">
        <v>50</v>
      </c>
      <c r="J64" s="1" t="s">
        <v>12</v>
      </c>
      <c r="K64" s="1">
        <v>3</v>
      </c>
      <c r="L64">
        <v>1</v>
      </c>
      <c r="M64">
        <v>0.55000000000000004</v>
      </c>
    </row>
    <row r="65" spans="1:13" x14ac:dyDescent="0.2">
      <c r="A65">
        <v>4</v>
      </c>
      <c r="B65" s="1" t="s">
        <v>34</v>
      </c>
      <c r="C65" s="1">
        <v>17.332784810126501</v>
      </c>
      <c r="D65" s="1">
        <v>19.392413232473402</v>
      </c>
      <c r="E65" s="1">
        <v>0.797468354430379</v>
      </c>
      <c r="F65" s="1">
        <v>78.838227848101198</v>
      </c>
      <c r="G65" s="1">
        <v>9.5935640028718794</v>
      </c>
      <c r="H65" s="1">
        <v>400</v>
      </c>
      <c r="I65" s="1">
        <v>50</v>
      </c>
      <c r="J65" s="1" t="s">
        <v>14</v>
      </c>
      <c r="K65" s="1">
        <v>3</v>
      </c>
      <c r="L65">
        <v>1</v>
      </c>
      <c r="M65">
        <v>0.202531645569621</v>
      </c>
    </row>
    <row r="66" spans="1:13" x14ac:dyDescent="0.2">
      <c r="A66">
        <v>4</v>
      </c>
      <c r="B66" s="1" t="s">
        <v>35</v>
      </c>
      <c r="C66" s="1">
        <v>5.6621249999999996</v>
      </c>
      <c r="D66" s="1">
        <v>21.228363967446299</v>
      </c>
      <c r="E66" s="1">
        <v>0.625</v>
      </c>
      <c r="F66" s="1">
        <v>294.85049999999899</v>
      </c>
      <c r="G66" s="1">
        <v>21.1705956989877</v>
      </c>
      <c r="H66" s="1">
        <v>500</v>
      </c>
      <c r="I66" s="1">
        <v>100</v>
      </c>
      <c r="J66" s="1" t="s">
        <v>8</v>
      </c>
      <c r="K66" s="1">
        <v>2.3219280948873622</v>
      </c>
      <c r="L66">
        <v>1</v>
      </c>
      <c r="M66">
        <v>0.375</v>
      </c>
    </row>
    <row r="67" spans="1:13" x14ac:dyDescent="0.2">
      <c r="A67">
        <v>4</v>
      </c>
      <c r="B67" s="1" t="s">
        <v>36</v>
      </c>
      <c r="C67" s="1">
        <v>16.756875000000001</v>
      </c>
      <c r="D67" s="1">
        <v>19.423457763343102</v>
      </c>
      <c r="E67" s="1">
        <v>0.8125</v>
      </c>
      <c r="F67" s="1">
        <v>325.31899999999899</v>
      </c>
      <c r="G67" s="1">
        <v>16.777040904164199</v>
      </c>
      <c r="H67" s="1">
        <v>500</v>
      </c>
      <c r="I67" s="1">
        <v>100</v>
      </c>
      <c r="J67" s="1" t="s">
        <v>10</v>
      </c>
      <c r="K67" s="1">
        <v>2.3219280948873622</v>
      </c>
      <c r="L67">
        <v>1</v>
      </c>
      <c r="M67">
        <v>0.1875</v>
      </c>
    </row>
    <row r="68" spans="1:13" x14ac:dyDescent="0.2">
      <c r="A68">
        <v>4</v>
      </c>
      <c r="B68" s="1" t="s">
        <v>37</v>
      </c>
      <c r="C68" s="1">
        <v>5.8817500000000003</v>
      </c>
      <c r="D68" s="1">
        <v>21.1286425128899</v>
      </c>
      <c r="E68" s="1">
        <v>0.57499999999999996</v>
      </c>
      <c r="F68" s="1">
        <v>99.702374999999904</v>
      </c>
      <c r="G68" s="1">
        <v>14.805301098234199</v>
      </c>
      <c r="H68" s="1">
        <v>500</v>
      </c>
      <c r="I68" s="1">
        <v>100</v>
      </c>
      <c r="J68" s="1" t="s">
        <v>12</v>
      </c>
      <c r="K68" s="1">
        <v>2.3219280948873622</v>
      </c>
      <c r="L68">
        <v>1</v>
      </c>
      <c r="M68">
        <v>0.42500000000000004</v>
      </c>
    </row>
    <row r="69" spans="1:13" x14ac:dyDescent="0.2">
      <c r="A69">
        <v>4</v>
      </c>
      <c r="B69" s="1" t="s">
        <v>38</v>
      </c>
      <c r="C69" s="1">
        <v>23.380749999999999</v>
      </c>
      <c r="D69" s="1">
        <v>21.9559797535318</v>
      </c>
      <c r="E69" s="1">
        <v>0.88749999999999996</v>
      </c>
      <c r="F69" s="1">
        <v>106.864125</v>
      </c>
      <c r="G69" s="1">
        <v>22.674922584969799</v>
      </c>
      <c r="H69" s="1">
        <v>500</v>
      </c>
      <c r="I69" s="1">
        <v>100</v>
      </c>
      <c r="J69" s="1" t="s">
        <v>14</v>
      </c>
      <c r="K69" s="1">
        <v>2.3219280948873622</v>
      </c>
      <c r="L69">
        <v>1</v>
      </c>
      <c r="M69">
        <v>0.11250000000000004</v>
      </c>
    </row>
    <row r="70" spans="1:13" x14ac:dyDescent="0.2">
      <c r="A70">
        <v>4</v>
      </c>
      <c r="B70" s="1" t="s">
        <v>39</v>
      </c>
      <c r="C70" s="1">
        <v>6.3982499999999902</v>
      </c>
      <c r="D70" s="1">
        <v>22.139056651933</v>
      </c>
      <c r="E70" s="1">
        <v>0.63749999999999996</v>
      </c>
      <c r="F70" s="1">
        <v>270.89662499999997</v>
      </c>
      <c r="G70" s="1">
        <v>22.368468261357801</v>
      </c>
      <c r="H70" s="1">
        <v>500</v>
      </c>
      <c r="I70" s="1">
        <v>50</v>
      </c>
      <c r="J70" s="1" t="s">
        <v>8</v>
      </c>
      <c r="K70" s="1">
        <v>3.3219280948873626</v>
      </c>
      <c r="L70">
        <v>1</v>
      </c>
      <c r="M70">
        <v>0.36250000000000004</v>
      </c>
    </row>
    <row r="71" spans="1:13" x14ac:dyDescent="0.2">
      <c r="A71">
        <v>4</v>
      </c>
      <c r="B71" s="1" t="s">
        <v>40</v>
      </c>
      <c r="C71" s="1">
        <v>36.916962025316401</v>
      </c>
      <c r="D71" s="1">
        <v>27.571406320079301</v>
      </c>
      <c r="E71" s="1">
        <v>0.721518987341772</v>
      </c>
      <c r="F71" s="1">
        <v>281.14037974683498</v>
      </c>
      <c r="G71" s="1">
        <v>23.1112637037089</v>
      </c>
      <c r="H71" s="1">
        <v>500</v>
      </c>
      <c r="I71" s="1">
        <v>50</v>
      </c>
      <c r="J71" s="1" t="s">
        <v>10</v>
      </c>
      <c r="K71" s="1">
        <v>3.3219280948873626</v>
      </c>
      <c r="L71">
        <v>1</v>
      </c>
      <c r="M71">
        <v>0.278481012658228</v>
      </c>
    </row>
    <row r="72" spans="1:13" x14ac:dyDescent="0.2">
      <c r="A72">
        <v>4</v>
      </c>
      <c r="B72" s="1" t="s">
        <v>41</v>
      </c>
      <c r="C72" s="1">
        <v>10.934875</v>
      </c>
      <c r="D72" s="1">
        <v>18.576738612694498</v>
      </c>
      <c r="E72" s="1">
        <v>0.7</v>
      </c>
      <c r="F72" s="1">
        <v>94.394000000000005</v>
      </c>
      <c r="G72" s="1">
        <v>17.146591031455699</v>
      </c>
      <c r="H72" s="1">
        <v>500</v>
      </c>
      <c r="I72" s="1">
        <v>50</v>
      </c>
      <c r="J72" s="1" t="s">
        <v>12</v>
      </c>
      <c r="K72" s="1">
        <v>3.3219280948873626</v>
      </c>
      <c r="L72">
        <v>1</v>
      </c>
      <c r="M72">
        <v>0.30000000000000004</v>
      </c>
    </row>
    <row r="73" spans="1:13" x14ac:dyDescent="0.2">
      <c r="A73">
        <v>4</v>
      </c>
      <c r="B73" s="1" t="s">
        <v>42</v>
      </c>
      <c r="C73" s="1">
        <v>16.211499999999901</v>
      </c>
      <c r="D73" s="1">
        <v>20.068329221686501</v>
      </c>
      <c r="E73" s="1">
        <v>0.77500000000000002</v>
      </c>
      <c r="F73" s="1">
        <v>87.311125000000004</v>
      </c>
      <c r="G73" s="1">
        <v>24.377689646157499</v>
      </c>
      <c r="H73" s="1">
        <v>500</v>
      </c>
      <c r="I73" s="1">
        <v>50</v>
      </c>
      <c r="J73" s="1" t="s">
        <v>14</v>
      </c>
      <c r="K73" s="1">
        <v>3.3219280948873626</v>
      </c>
      <c r="L73">
        <v>1</v>
      </c>
      <c r="M73">
        <v>0.22499999999999998</v>
      </c>
    </row>
    <row r="74" spans="1:13" x14ac:dyDescent="0.2">
      <c r="A74">
        <v>4</v>
      </c>
      <c r="B74" s="1" t="s">
        <v>43</v>
      </c>
      <c r="C74" s="1">
        <v>-1.5514999999999901</v>
      </c>
      <c r="D74" s="1">
        <v>19.6656141589831</v>
      </c>
      <c r="E74" s="1">
        <v>0.45</v>
      </c>
      <c r="F74" s="1">
        <v>353.21899999999999</v>
      </c>
      <c r="G74" s="1">
        <v>19.686978285150801</v>
      </c>
      <c r="H74" s="1">
        <v>600</v>
      </c>
      <c r="I74" s="1">
        <v>100</v>
      </c>
      <c r="J74" s="1" t="s">
        <v>8</v>
      </c>
      <c r="K74" s="1">
        <v>2.5849625007211561</v>
      </c>
      <c r="L74">
        <v>1</v>
      </c>
      <c r="M74">
        <v>0.55000000000000004</v>
      </c>
    </row>
    <row r="75" spans="1:13" x14ac:dyDescent="0.2">
      <c r="A75">
        <v>4</v>
      </c>
      <c r="B75" s="1" t="s">
        <v>44</v>
      </c>
      <c r="C75" s="1">
        <v>18.5586249999999</v>
      </c>
      <c r="D75" s="1">
        <v>18.970786933055098</v>
      </c>
      <c r="E75" s="1">
        <v>0.8125</v>
      </c>
      <c r="F75" s="1">
        <v>365.42399999999998</v>
      </c>
      <c r="G75" s="1">
        <v>17.367034260345001</v>
      </c>
      <c r="H75" s="1">
        <v>600</v>
      </c>
      <c r="I75" s="1">
        <v>100</v>
      </c>
      <c r="J75" s="1" t="s">
        <v>10</v>
      </c>
      <c r="K75" s="1">
        <v>2.5849625007211561</v>
      </c>
      <c r="L75">
        <v>1</v>
      </c>
      <c r="M75">
        <v>0.1875</v>
      </c>
    </row>
    <row r="76" spans="1:13" x14ac:dyDescent="0.2">
      <c r="A76">
        <v>4</v>
      </c>
      <c r="B76" s="1" t="s">
        <v>45</v>
      </c>
      <c r="C76" s="1">
        <v>12.440999999999899</v>
      </c>
      <c r="D76" s="1">
        <v>38.129802274598703</v>
      </c>
      <c r="E76" s="1">
        <v>0.72499999999999998</v>
      </c>
      <c r="F76" s="1">
        <v>109.150375</v>
      </c>
      <c r="G76" s="1">
        <v>54.468337647750602</v>
      </c>
      <c r="H76" s="1">
        <v>600</v>
      </c>
      <c r="I76" s="1">
        <v>100</v>
      </c>
      <c r="J76" s="1" t="s">
        <v>12</v>
      </c>
      <c r="K76" s="1">
        <v>2.5849625007211561</v>
      </c>
      <c r="L76">
        <v>1</v>
      </c>
      <c r="M76">
        <v>0.27500000000000002</v>
      </c>
    </row>
    <row r="77" spans="1:13" x14ac:dyDescent="0.2">
      <c r="A77">
        <v>4</v>
      </c>
      <c r="B77" s="1" t="s">
        <v>46</v>
      </c>
      <c r="C77" s="1">
        <v>18.584374999999898</v>
      </c>
      <c r="D77" s="1">
        <v>20.411593938479498</v>
      </c>
      <c r="E77" s="1">
        <v>0.82499999999999996</v>
      </c>
      <c r="F77" s="1">
        <v>110.34974999999901</v>
      </c>
      <c r="G77" s="1">
        <v>15.348874386661</v>
      </c>
      <c r="H77" s="1">
        <v>600</v>
      </c>
      <c r="I77" s="1">
        <v>100</v>
      </c>
      <c r="J77" s="1" t="s">
        <v>14</v>
      </c>
      <c r="K77" s="1">
        <v>2.5849625007211561</v>
      </c>
      <c r="L77">
        <v>1</v>
      </c>
      <c r="M77">
        <v>0.17500000000000004</v>
      </c>
    </row>
    <row r="78" spans="1:13" x14ac:dyDescent="0.2">
      <c r="A78">
        <v>4</v>
      </c>
      <c r="B78" s="1" t="s">
        <v>47</v>
      </c>
      <c r="C78" s="1">
        <v>6.2534999999999998</v>
      </c>
      <c r="D78" s="1">
        <v>18.394909017170999</v>
      </c>
      <c r="E78" s="1">
        <v>0.63749999999999996</v>
      </c>
      <c r="F78" s="1">
        <v>319.81475</v>
      </c>
      <c r="G78" s="1">
        <v>18.478774375956299</v>
      </c>
      <c r="H78" s="1">
        <v>600</v>
      </c>
      <c r="I78" s="1">
        <v>50</v>
      </c>
      <c r="J78" s="1" t="s">
        <v>8</v>
      </c>
      <c r="K78" s="1">
        <v>3.5849625007211565</v>
      </c>
      <c r="L78">
        <v>1</v>
      </c>
      <c r="M78">
        <v>0.36250000000000004</v>
      </c>
    </row>
    <row r="79" spans="1:13" x14ac:dyDescent="0.2">
      <c r="A79">
        <v>4</v>
      </c>
      <c r="B79" s="1" t="s">
        <v>48</v>
      </c>
      <c r="C79" s="1">
        <v>48.438874999999904</v>
      </c>
      <c r="D79" s="1">
        <v>28.592445898949801</v>
      </c>
      <c r="E79" s="1">
        <v>0.51249999999999996</v>
      </c>
      <c r="F79" s="1">
        <v>320.59737499999898</v>
      </c>
      <c r="G79" s="1">
        <v>24.718780043913402</v>
      </c>
      <c r="H79" s="1">
        <v>600</v>
      </c>
      <c r="I79" s="1">
        <v>50</v>
      </c>
      <c r="J79" s="1" t="s">
        <v>10</v>
      </c>
      <c r="K79" s="1">
        <v>3.5849625007211565</v>
      </c>
      <c r="L79">
        <v>1</v>
      </c>
      <c r="M79">
        <v>0.48750000000000004</v>
      </c>
    </row>
    <row r="80" spans="1:13" x14ac:dyDescent="0.2">
      <c r="A80">
        <v>4</v>
      </c>
      <c r="B80" s="1" t="s">
        <v>49</v>
      </c>
      <c r="C80" s="1">
        <v>12.445625</v>
      </c>
      <c r="D80" s="1">
        <v>21.994538347266399</v>
      </c>
      <c r="E80" s="1">
        <v>0.6875</v>
      </c>
      <c r="F80" s="1">
        <v>90.246499999999997</v>
      </c>
      <c r="G80" s="1">
        <v>17.515818001166799</v>
      </c>
      <c r="H80" s="1">
        <v>600</v>
      </c>
      <c r="I80" s="1">
        <v>50</v>
      </c>
      <c r="J80" s="1" t="s">
        <v>12</v>
      </c>
      <c r="K80" s="1">
        <v>3.5849625007211565</v>
      </c>
      <c r="L80">
        <v>1</v>
      </c>
      <c r="M80">
        <v>0.3125</v>
      </c>
    </row>
    <row r="81" spans="1:13" x14ac:dyDescent="0.2">
      <c r="A81">
        <v>4</v>
      </c>
      <c r="B81" s="1" t="s">
        <v>50</v>
      </c>
      <c r="C81" s="1">
        <v>17.854125</v>
      </c>
      <c r="D81" s="1">
        <v>16.057005768024499</v>
      </c>
      <c r="E81" s="1">
        <v>0.875</v>
      </c>
      <c r="F81" s="1">
        <v>82.6099999999999</v>
      </c>
      <c r="G81" s="1">
        <v>10.814531080911401</v>
      </c>
      <c r="H81" s="1">
        <v>600</v>
      </c>
      <c r="I81" s="1">
        <v>50</v>
      </c>
      <c r="J81" s="1" t="s">
        <v>14</v>
      </c>
      <c r="K81" s="1">
        <v>3.5849625007211565</v>
      </c>
      <c r="L81">
        <v>1</v>
      </c>
      <c r="M81">
        <v>0.125</v>
      </c>
    </row>
    <row r="82" spans="1:13" x14ac:dyDescent="0.2">
      <c r="A82">
        <v>5</v>
      </c>
      <c r="B82" s="14" t="s">
        <v>176</v>
      </c>
      <c r="C82" s="1">
        <v>-2.0864999999999898</v>
      </c>
      <c r="D82" s="1">
        <v>16.479918393305201</v>
      </c>
      <c r="E82" s="1">
        <v>0.46250000000000002</v>
      </c>
      <c r="F82" s="1">
        <v>114.004375</v>
      </c>
      <c r="G82" s="1">
        <v>16.8894822925208</v>
      </c>
      <c r="H82" s="1">
        <v>200</v>
      </c>
      <c r="I82" s="1">
        <v>100</v>
      </c>
      <c r="J82" s="1" t="s">
        <v>8</v>
      </c>
      <c r="K82" s="1">
        <v>1</v>
      </c>
      <c r="L82">
        <v>1</v>
      </c>
      <c r="M82">
        <v>0.53749999999999998</v>
      </c>
    </row>
    <row r="83" spans="1:13" x14ac:dyDescent="0.2">
      <c r="A83">
        <v>5</v>
      </c>
      <c r="B83" s="1" t="s">
        <v>177</v>
      </c>
      <c r="C83" s="1">
        <v>34.586125000000003</v>
      </c>
      <c r="D83" s="1">
        <v>12.563861716621</v>
      </c>
      <c r="E83" s="1">
        <v>1</v>
      </c>
      <c r="F83" s="1">
        <v>121.471249999999</v>
      </c>
      <c r="G83" s="1">
        <v>22.306870263160999</v>
      </c>
      <c r="H83" s="1">
        <v>200</v>
      </c>
      <c r="I83" s="1">
        <v>100</v>
      </c>
      <c r="J83" s="1" t="s">
        <v>10</v>
      </c>
      <c r="K83" s="1">
        <v>1</v>
      </c>
      <c r="L83">
        <v>1</v>
      </c>
      <c r="M83">
        <v>0</v>
      </c>
    </row>
    <row r="84" spans="1:13" x14ac:dyDescent="0.2">
      <c r="A84">
        <v>5</v>
      </c>
      <c r="B84" s="1" t="s">
        <v>178</v>
      </c>
      <c r="C84" s="1">
        <v>24.802151898734099</v>
      </c>
      <c r="D84" s="1">
        <v>24.203112974322298</v>
      </c>
      <c r="E84" s="1">
        <v>0.898734177215189</v>
      </c>
      <c r="F84" s="1">
        <v>96.5669620253164</v>
      </c>
      <c r="G84" s="1">
        <v>19.105658539790301</v>
      </c>
      <c r="H84" s="1">
        <v>200</v>
      </c>
      <c r="I84" s="1">
        <v>100</v>
      </c>
      <c r="J84" s="1" t="s">
        <v>12</v>
      </c>
      <c r="K84" s="1">
        <v>1</v>
      </c>
      <c r="L84">
        <v>1</v>
      </c>
      <c r="M84">
        <v>0.101265822784811</v>
      </c>
    </row>
    <row r="85" spans="1:13" x14ac:dyDescent="0.2">
      <c r="A85">
        <v>5</v>
      </c>
      <c r="B85" s="1" t="s">
        <v>179</v>
      </c>
      <c r="C85" s="1">
        <v>14.568625000000001</v>
      </c>
      <c r="D85" s="1">
        <v>51.436869358072002</v>
      </c>
      <c r="E85" s="1">
        <v>0.5</v>
      </c>
      <c r="F85" s="1">
        <v>129.933124999999</v>
      </c>
      <c r="G85" s="1">
        <v>49.571057800740697</v>
      </c>
      <c r="H85" s="1">
        <v>200</v>
      </c>
      <c r="I85" s="1">
        <v>100</v>
      </c>
      <c r="J85" s="1" t="s">
        <v>14</v>
      </c>
      <c r="K85" s="1">
        <v>1</v>
      </c>
      <c r="L85">
        <v>0</v>
      </c>
      <c r="M85">
        <v>0.5</v>
      </c>
    </row>
    <row r="86" spans="1:13" x14ac:dyDescent="0.2">
      <c r="A86">
        <v>5</v>
      </c>
      <c r="B86" s="1" t="s">
        <v>172</v>
      </c>
      <c r="C86" s="1">
        <v>-12.435625</v>
      </c>
      <c r="D86" s="1">
        <v>17.288121633346201</v>
      </c>
      <c r="E86" s="1">
        <v>0.1875</v>
      </c>
      <c r="F86" s="1">
        <v>80.098249999999993</v>
      </c>
      <c r="G86" s="1">
        <v>15.277751370456899</v>
      </c>
      <c r="H86" s="1">
        <v>200</v>
      </c>
      <c r="I86" s="1">
        <v>50</v>
      </c>
      <c r="J86" s="1" t="s">
        <v>8</v>
      </c>
      <c r="K86" s="1">
        <v>2</v>
      </c>
      <c r="L86">
        <v>1</v>
      </c>
      <c r="M86">
        <v>0.8125</v>
      </c>
    </row>
    <row r="87" spans="1:13" x14ac:dyDescent="0.2">
      <c r="A87">
        <v>5</v>
      </c>
      <c r="B87" s="1" t="s">
        <v>173</v>
      </c>
      <c r="C87" s="1">
        <v>33.059874999999998</v>
      </c>
      <c r="D87" s="1">
        <v>16.311695152079501</v>
      </c>
      <c r="E87" s="1">
        <v>0.8</v>
      </c>
      <c r="F87" s="1">
        <v>90.0823749999999</v>
      </c>
      <c r="G87" s="1">
        <v>15.6974823812411</v>
      </c>
      <c r="H87" s="1">
        <v>200</v>
      </c>
      <c r="I87" s="1">
        <v>50</v>
      </c>
      <c r="J87" s="1" t="s">
        <v>10</v>
      </c>
      <c r="K87" s="1">
        <v>2</v>
      </c>
      <c r="L87">
        <v>1</v>
      </c>
      <c r="M87">
        <v>0.19999999999999996</v>
      </c>
    </row>
    <row r="88" spans="1:13" x14ac:dyDescent="0.2">
      <c r="A88">
        <v>5</v>
      </c>
      <c r="B88" s="1" t="s">
        <v>174</v>
      </c>
      <c r="C88" s="1">
        <v>4.1942499999999896</v>
      </c>
      <c r="D88" s="1">
        <v>31.838836299989001</v>
      </c>
      <c r="E88" s="1">
        <v>0.41249999999999998</v>
      </c>
      <c r="F88" s="1">
        <v>82.219499999999996</v>
      </c>
      <c r="G88" s="1">
        <v>24.6605712068881</v>
      </c>
      <c r="H88" s="1">
        <v>200</v>
      </c>
      <c r="I88" s="1">
        <v>50</v>
      </c>
      <c r="J88" s="1" t="s">
        <v>12</v>
      </c>
      <c r="K88" s="1">
        <v>2</v>
      </c>
      <c r="L88">
        <v>1</v>
      </c>
      <c r="M88">
        <v>0.58750000000000002</v>
      </c>
    </row>
    <row r="89" spans="1:13" x14ac:dyDescent="0.2">
      <c r="A89">
        <v>5</v>
      </c>
      <c r="B89" s="1" t="s">
        <v>175</v>
      </c>
      <c r="C89" s="1">
        <v>10.65375</v>
      </c>
      <c r="D89" s="1">
        <v>38.5090789092325</v>
      </c>
      <c r="E89" s="1">
        <v>0.66249999999999998</v>
      </c>
      <c r="F89" s="1">
        <v>78.993624999999994</v>
      </c>
      <c r="G89" s="1">
        <v>31.748518951430999</v>
      </c>
      <c r="H89" s="1">
        <v>200</v>
      </c>
      <c r="I89" s="1">
        <v>50</v>
      </c>
      <c r="J89" s="1" t="s">
        <v>14</v>
      </c>
      <c r="K89" s="1">
        <v>2</v>
      </c>
      <c r="L89">
        <v>0</v>
      </c>
      <c r="M89">
        <v>0.33750000000000002</v>
      </c>
    </row>
    <row r="90" spans="1:13" x14ac:dyDescent="0.2">
      <c r="A90">
        <v>5</v>
      </c>
      <c r="B90" s="1" t="s">
        <v>184</v>
      </c>
      <c r="C90" s="1">
        <v>-26.035844155844099</v>
      </c>
      <c r="D90" s="1">
        <v>76.1586873957649</v>
      </c>
      <c r="E90" s="1">
        <v>0.11688311688311601</v>
      </c>
      <c r="F90" s="1">
        <v>233.535584415584</v>
      </c>
      <c r="G90" s="1">
        <v>68.571857229327193</v>
      </c>
      <c r="H90" s="1">
        <v>300</v>
      </c>
      <c r="I90" s="1">
        <v>100</v>
      </c>
      <c r="J90" s="1" t="s">
        <v>8</v>
      </c>
      <c r="K90" s="1">
        <v>1.5849625007211563</v>
      </c>
      <c r="L90">
        <v>0</v>
      </c>
      <c r="M90">
        <v>0.88311688311688397</v>
      </c>
    </row>
    <row r="91" spans="1:13" x14ac:dyDescent="0.2">
      <c r="A91">
        <v>5</v>
      </c>
      <c r="B91" s="1" t="s">
        <v>185</v>
      </c>
      <c r="C91" s="1">
        <v>33.272624999999998</v>
      </c>
      <c r="D91" s="1">
        <v>21.445484241662001</v>
      </c>
      <c r="E91" s="1">
        <v>0.88749999999999996</v>
      </c>
      <c r="F91" s="1">
        <v>145.33387500000001</v>
      </c>
      <c r="G91" s="1">
        <v>46.613880885787303</v>
      </c>
      <c r="H91" s="1">
        <v>300</v>
      </c>
      <c r="I91" s="1">
        <v>100</v>
      </c>
      <c r="J91" s="1" t="s">
        <v>10</v>
      </c>
      <c r="K91" s="1">
        <v>1.5849625007211563</v>
      </c>
      <c r="L91">
        <v>1</v>
      </c>
      <c r="M91">
        <v>0.11250000000000004</v>
      </c>
    </row>
    <row r="92" spans="1:13" x14ac:dyDescent="0.2">
      <c r="A92">
        <v>5</v>
      </c>
      <c r="B92" s="1" t="s">
        <v>186</v>
      </c>
      <c r="C92" s="1">
        <v>-5.2692499999999898</v>
      </c>
      <c r="D92" s="1">
        <v>26.523002977368499</v>
      </c>
      <c r="E92" s="1">
        <v>0.41249999999999998</v>
      </c>
      <c r="F92" s="1">
        <v>109.945374999999</v>
      </c>
      <c r="G92" s="1">
        <v>28.349156554638</v>
      </c>
      <c r="H92" s="1">
        <v>300</v>
      </c>
      <c r="I92" s="1">
        <v>100</v>
      </c>
      <c r="J92" s="1" t="s">
        <v>12</v>
      </c>
      <c r="K92" s="1">
        <v>1.5849625007211563</v>
      </c>
      <c r="L92">
        <v>1</v>
      </c>
      <c r="M92">
        <v>0.58750000000000002</v>
      </c>
    </row>
    <row r="93" spans="1:13" x14ac:dyDescent="0.2">
      <c r="A93">
        <v>5</v>
      </c>
      <c r="B93" s="1" t="s">
        <v>187</v>
      </c>
      <c r="C93" s="1">
        <v>27.126374999999999</v>
      </c>
      <c r="D93" s="1">
        <v>42.358494727850903</v>
      </c>
      <c r="E93" s="1">
        <v>0.77500000000000002</v>
      </c>
      <c r="F93" s="1">
        <v>127.18425000000001</v>
      </c>
      <c r="G93" s="1">
        <v>32.953302215976699</v>
      </c>
      <c r="H93" s="1">
        <v>300</v>
      </c>
      <c r="I93" s="1">
        <v>100</v>
      </c>
      <c r="J93" s="1" t="s">
        <v>14</v>
      </c>
      <c r="K93" s="1">
        <v>1.5849625007211563</v>
      </c>
      <c r="L93">
        <v>1</v>
      </c>
      <c r="M93">
        <v>0.22499999999999998</v>
      </c>
    </row>
    <row r="94" spans="1:13" x14ac:dyDescent="0.2">
      <c r="A94">
        <v>5</v>
      </c>
      <c r="B94" s="1" t="s">
        <v>180</v>
      </c>
      <c r="C94" s="1">
        <v>-14.322749999999999</v>
      </c>
      <c r="D94" s="1">
        <v>38.706270356849103</v>
      </c>
      <c r="E94" s="1">
        <v>0.22500000000000001</v>
      </c>
      <c r="F94" s="1">
        <v>150.81537499999899</v>
      </c>
      <c r="G94" s="1">
        <v>52.159952764159698</v>
      </c>
      <c r="H94" s="1">
        <v>300</v>
      </c>
      <c r="I94" s="1">
        <v>50</v>
      </c>
      <c r="J94" s="1" t="s">
        <v>8</v>
      </c>
      <c r="K94" s="1">
        <v>2.5849625007211561</v>
      </c>
      <c r="L94">
        <v>1</v>
      </c>
      <c r="M94">
        <v>0.77500000000000002</v>
      </c>
    </row>
    <row r="95" spans="1:13" x14ac:dyDescent="0.2">
      <c r="A95">
        <v>5</v>
      </c>
      <c r="B95" s="1" t="s">
        <v>181</v>
      </c>
      <c r="C95" s="1">
        <v>19.387250000000002</v>
      </c>
      <c r="D95" s="1">
        <v>24.711679625988499</v>
      </c>
      <c r="E95" s="1">
        <v>0.67500000000000004</v>
      </c>
      <c r="F95" s="1">
        <v>152.12337500000001</v>
      </c>
      <c r="G95" s="1">
        <v>37.328011296603698</v>
      </c>
      <c r="H95" s="1">
        <v>300</v>
      </c>
      <c r="I95" s="1">
        <v>50</v>
      </c>
      <c r="J95" s="1" t="s">
        <v>10</v>
      </c>
      <c r="K95" s="1">
        <v>2.5849625007211561</v>
      </c>
      <c r="L95">
        <v>1</v>
      </c>
      <c r="M95">
        <v>0.32499999999999996</v>
      </c>
    </row>
    <row r="96" spans="1:13" x14ac:dyDescent="0.2">
      <c r="A96">
        <v>5</v>
      </c>
      <c r="B96" s="1" t="s">
        <v>182</v>
      </c>
      <c r="C96" s="1">
        <v>-1.05525</v>
      </c>
      <c r="D96" s="1">
        <v>39.344981350071798</v>
      </c>
      <c r="E96" s="1">
        <v>0.45</v>
      </c>
      <c r="F96" s="1">
        <v>79.618250000000003</v>
      </c>
      <c r="G96" s="1">
        <v>28.785109161465702</v>
      </c>
      <c r="H96" s="1">
        <v>300</v>
      </c>
      <c r="I96" s="1">
        <v>50</v>
      </c>
      <c r="J96" s="1" t="s">
        <v>12</v>
      </c>
      <c r="K96" s="1">
        <v>2.5849625007211561</v>
      </c>
      <c r="L96">
        <v>1</v>
      </c>
      <c r="M96">
        <v>0.55000000000000004</v>
      </c>
    </row>
    <row r="97" spans="1:13" x14ac:dyDescent="0.2">
      <c r="A97">
        <v>5</v>
      </c>
      <c r="B97" s="1" t="s">
        <v>183</v>
      </c>
      <c r="C97" s="1">
        <v>1.1023750000000001</v>
      </c>
      <c r="D97" s="1">
        <v>35.7683523608423</v>
      </c>
      <c r="E97" s="1">
        <v>0.41249999999999998</v>
      </c>
      <c r="F97" s="1">
        <v>82.278124999999903</v>
      </c>
      <c r="G97" s="1">
        <v>25.191879896791601</v>
      </c>
      <c r="H97" s="1">
        <v>300</v>
      </c>
      <c r="I97" s="1">
        <v>50</v>
      </c>
      <c r="J97" s="1" t="s">
        <v>14</v>
      </c>
      <c r="K97" s="1">
        <v>2.5849625007211561</v>
      </c>
      <c r="L97">
        <v>1</v>
      </c>
      <c r="M97">
        <v>0.58750000000000002</v>
      </c>
    </row>
    <row r="98" spans="1:13" x14ac:dyDescent="0.2">
      <c r="A98">
        <v>5</v>
      </c>
      <c r="B98" s="1" t="s">
        <v>192</v>
      </c>
      <c r="C98" s="1">
        <v>-2.3198749999999899</v>
      </c>
      <c r="D98" s="1">
        <v>65.537404596416295</v>
      </c>
      <c r="E98" s="1">
        <v>0.35</v>
      </c>
      <c r="F98" s="1">
        <v>245.727499999999</v>
      </c>
      <c r="G98" s="1">
        <v>76.439512140319096</v>
      </c>
      <c r="H98" s="1">
        <v>400</v>
      </c>
      <c r="I98" s="1">
        <v>100</v>
      </c>
      <c r="J98" s="1" t="s">
        <v>8</v>
      </c>
      <c r="K98" s="1">
        <v>2</v>
      </c>
      <c r="L98">
        <v>1</v>
      </c>
      <c r="M98">
        <v>0.65</v>
      </c>
    </row>
    <row r="99" spans="1:13" x14ac:dyDescent="0.2">
      <c r="A99">
        <v>5</v>
      </c>
      <c r="B99" s="1" t="s">
        <v>193</v>
      </c>
      <c r="C99" s="1">
        <v>15.2172499999999</v>
      </c>
      <c r="D99" s="1">
        <v>32.814049848159499</v>
      </c>
      <c r="E99" s="1">
        <v>0.67500000000000004</v>
      </c>
      <c r="F99" s="1">
        <v>273.77274999999997</v>
      </c>
      <c r="G99" s="1">
        <v>31.032701178555101</v>
      </c>
      <c r="H99" s="1">
        <v>400</v>
      </c>
      <c r="I99" s="1">
        <v>100</v>
      </c>
      <c r="J99" s="1" t="s">
        <v>10</v>
      </c>
      <c r="K99" s="1">
        <v>2</v>
      </c>
      <c r="L99">
        <v>1</v>
      </c>
      <c r="M99">
        <v>0.32499999999999996</v>
      </c>
    </row>
    <row r="100" spans="1:13" x14ac:dyDescent="0.2">
      <c r="A100">
        <v>5</v>
      </c>
      <c r="B100" s="1" t="s">
        <v>194</v>
      </c>
      <c r="C100" s="1">
        <v>-11.63125</v>
      </c>
      <c r="D100" s="1">
        <v>48.1502595625143</v>
      </c>
      <c r="E100" s="1">
        <v>0.38750000000000001</v>
      </c>
      <c r="F100" s="1">
        <v>124.579999999999</v>
      </c>
      <c r="G100" s="1">
        <v>49.9052657041318</v>
      </c>
      <c r="H100" s="1">
        <v>400</v>
      </c>
      <c r="I100" s="1">
        <v>100</v>
      </c>
      <c r="J100" s="1" t="s">
        <v>12</v>
      </c>
      <c r="K100" s="1">
        <v>2</v>
      </c>
      <c r="L100">
        <v>1</v>
      </c>
      <c r="M100">
        <v>0.61250000000000004</v>
      </c>
    </row>
    <row r="101" spans="1:13" x14ac:dyDescent="0.2">
      <c r="A101">
        <v>5</v>
      </c>
      <c r="B101" s="1" t="s">
        <v>195</v>
      </c>
      <c r="C101" s="1">
        <v>20.815000000000001</v>
      </c>
      <c r="D101" s="1">
        <v>35.351719265122</v>
      </c>
      <c r="E101" s="1">
        <v>0.78749999999999998</v>
      </c>
      <c r="F101" s="1">
        <v>127.928499999999</v>
      </c>
      <c r="G101" s="1">
        <v>45.340933716124503</v>
      </c>
      <c r="H101" s="1">
        <v>400</v>
      </c>
      <c r="I101" s="1">
        <v>100</v>
      </c>
      <c r="J101" s="1" t="s">
        <v>14</v>
      </c>
      <c r="K101" s="1">
        <v>2</v>
      </c>
      <c r="L101">
        <v>1</v>
      </c>
      <c r="M101">
        <v>0.21250000000000002</v>
      </c>
    </row>
    <row r="102" spans="1:13" x14ac:dyDescent="0.2">
      <c r="A102">
        <v>5</v>
      </c>
      <c r="B102" s="1" t="s">
        <v>188</v>
      </c>
      <c r="C102" s="1">
        <v>-32.910999999999902</v>
      </c>
      <c r="D102" s="1">
        <v>52.6354803245871</v>
      </c>
      <c r="E102" s="1">
        <v>0.13750000000000001</v>
      </c>
      <c r="F102" s="1">
        <v>189.92925</v>
      </c>
      <c r="G102" s="1">
        <v>80.743940512198805</v>
      </c>
      <c r="H102" s="1">
        <v>400</v>
      </c>
      <c r="I102" s="1">
        <v>50</v>
      </c>
      <c r="J102" s="1" t="s">
        <v>8</v>
      </c>
      <c r="K102" s="1">
        <v>3</v>
      </c>
      <c r="L102">
        <v>1</v>
      </c>
      <c r="M102">
        <v>0.86250000000000004</v>
      </c>
    </row>
    <row r="103" spans="1:13" x14ac:dyDescent="0.2">
      <c r="A103">
        <v>5</v>
      </c>
      <c r="B103" s="1" t="s">
        <v>189</v>
      </c>
      <c r="C103" s="1">
        <v>19.157999999999902</v>
      </c>
      <c r="D103" s="1">
        <v>22.882734561236301</v>
      </c>
      <c r="E103" s="1">
        <v>0.72499999999999998</v>
      </c>
      <c r="F103" s="1">
        <v>190.69074999999901</v>
      </c>
      <c r="G103" s="1">
        <v>58.978307193725897</v>
      </c>
      <c r="H103" s="1">
        <v>400</v>
      </c>
      <c r="I103" s="1">
        <v>50</v>
      </c>
      <c r="J103" s="1" t="s">
        <v>10</v>
      </c>
      <c r="K103" s="1">
        <v>3</v>
      </c>
      <c r="L103">
        <v>1</v>
      </c>
      <c r="M103">
        <v>0.27500000000000002</v>
      </c>
    </row>
    <row r="104" spans="1:13" x14ac:dyDescent="0.2">
      <c r="A104">
        <v>5</v>
      </c>
      <c r="B104" s="1" t="s">
        <v>190</v>
      </c>
      <c r="C104" s="1">
        <v>-2.4380000000000002</v>
      </c>
      <c r="D104" s="1">
        <v>46.678886779785103</v>
      </c>
      <c r="E104" s="1">
        <v>0.32500000000000001</v>
      </c>
      <c r="F104" s="1">
        <v>89.473749999999896</v>
      </c>
      <c r="G104" s="1">
        <v>30.702548484409199</v>
      </c>
      <c r="H104" s="1">
        <v>400</v>
      </c>
      <c r="I104" s="1">
        <v>50</v>
      </c>
      <c r="J104" s="1" t="s">
        <v>12</v>
      </c>
      <c r="K104" s="1">
        <v>3</v>
      </c>
      <c r="L104">
        <v>1</v>
      </c>
      <c r="M104">
        <v>0.67500000000000004</v>
      </c>
    </row>
    <row r="105" spans="1:13" x14ac:dyDescent="0.2">
      <c r="A105">
        <v>5</v>
      </c>
      <c r="B105" s="1" t="s">
        <v>191</v>
      </c>
      <c r="C105" s="1">
        <v>-6.2643749999999896</v>
      </c>
      <c r="D105" s="1">
        <v>44.526388463577099</v>
      </c>
      <c r="E105" s="1">
        <v>0.42499999999999999</v>
      </c>
      <c r="F105" s="1">
        <v>108.69137499999999</v>
      </c>
      <c r="G105" s="1">
        <v>47.507852791505599</v>
      </c>
      <c r="H105" s="1">
        <v>400</v>
      </c>
      <c r="I105" s="1">
        <v>50</v>
      </c>
      <c r="J105" s="1" t="s">
        <v>14</v>
      </c>
      <c r="K105" s="1">
        <v>3</v>
      </c>
      <c r="L105">
        <v>1</v>
      </c>
      <c r="M105">
        <v>0.57499999999999996</v>
      </c>
    </row>
    <row r="106" spans="1:13" x14ac:dyDescent="0.2">
      <c r="A106">
        <v>5</v>
      </c>
      <c r="B106" s="1" t="s">
        <v>200</v>
      </c>
      <c r="C106" s="1">
        <v>-0.44500000000000101</v>
      </c>
      <c r="D106" s="1">
        <v>78.416330238521894</v>
      </c>
      <c r="E106" s="1">
        <v>0.35897435897435898</v>
      </c>
      <c r="F106" s="1">
        <v>319.58730769230698</v>
      </c>
      <c r="G106" s="1">
        <v>84.430194268934002</v>
      </c>
      <c r="H106" s="1">
        <v>500</v>
      </c>
      <c r="I106" s="1">
        <v>100</v>
      </c>
      <c r="J106" s="1" t="s">
        <v>8</v>
      </c>
      <c r="K106" s="1">
        <v>2.3219280948873622</v>
      </c>
      <c r="L106">
        <v>1</v>
      </c>
      <c r="M106">
        <v>0.64102564102564097</v>
      </c>
    </row>
    <row r="107" spans="1:13" x14ac:dyDescent="0.2">
      <c r="A107">
        <v>5</v>
      </c>
      <c r="B107" s="1" t="s">
        <v>201</v>
      </c>
      <c r="C107" s="1">
        <v>12.554375</v>
      </c>
      <c r="D107" s="1">
        <v>22.5033025822738</v>
      </c>
      <c r="E107" s="1">
        <v>0.76249999999999996</v>
      </c>
      <c r="F107" s="1">
        <v>199.462625</v>
      </c>
      <c r="G107" s="1">
        <v>74.377386075065601</v>
      </c>
      <c r="H107" s="1">
        <v>500</v>
      </c>
      <c r="I107" s="1">
        <v>100</v>
      </c>
      <c r="J107" s="1" t="s">
        <v>10</v>
      </c>
      <c r="K107" s="1">
        <v>2.3219280948873622</v>
      </c>
      <c r="L107">
        <v>1</v>
      </c>
      <c r="M107">
        <v>0.23750000000000004</v>
      </c>
    </row>
    <row r="108" spans="1:13" x14ac:dyDescent="0.2">
      <c r="A108">
        <v>5</v>
      </c>
      <c r="B108" s="1" t="s">
        <v>202</v>
      </c>
      <c r="C108" s="1">
        <v>-7.4726249999999999</v>
      </c>
      <c r="D108" s="1">
        <v>39.346592601639202</v>
      </c>
      <c r="E108" s="1">
        <v>0.41249999999999998</v>
      </c>
      <c r="F108" s="1">
        <v>122.592625</v>
      </c>
      <c r="G108" s="1">
        <v>43.675319911356901</v>
      </c>
      <c r="H108" s="1">
        <v>500</v>
      </c>
      <c r="I108" s="1">
        <v>100</v>
      </c>
      <c r="J108" s="1" t="s">
        <v>12</v>
      </c>
      <c r="K108" s="1">
        <v>2.3219280948873622</v>
      </c>
      <c r="L108">
        <v>1</v>
      </c>
      <c r="M108">
        <v>0.58750000000000002</v>
      </c>
    </row>
    <row r="109" spans="1:13" x14ac:dyDescent="0.2">
      <c r="A109">
        <v>5</v>
      </c>
      <c r="B109" s="1" t="s">
        <v>203</v>
      </c>
      <c r="C109" s="1">
        <v>10.38325</v>
      </c>
      <c r="D109" s="1">
        <v>33.510507037905199</v>
      </c>
      <c r="E109" s="1">
        <v>0.6</v>
      </c>
      <c r="F109" s="1">
        <v>128.34187499999999</v>
      </c>
      <c r="G109" s="1">
        <v>48.072231878022599</v>
      </c>
      <c r="H109" s="1">
        <v>500</v>
      </c>
      <c r="I109" s="1">
        <v>100</v>
      </c>
      <c r="J109" s="1" t="s">
        <v>14</v>
      </c>
      <c r="K109" s="1">
        <v>2.3219280948873622</v>
      </c>
      <c r="L109">
        <v>1</v>
      </c>
      <c r="M109">
        <v>0.4</v>
      </c>
    </row>
    <row r="110" spans="1:13" x14ac:dyDescent="0.2">
      <c r="A110">
        <v>5</v>
      </c>
      <c r="B110" s="1" t="s">
        <v>196</v>
      </c>
      <c r="C110" s="1">
        <v>-40.277999999999899</v>
      </c>
      <c r="D110" s="1">
        <v>46.801376005412401</v>
      </c>
      <c r="E110" s="1">
        <v>8.7499999999999994E-2</v>
      </c>
      <c r="F110" s="1">
        <v>278.79062499999901</v>
      </c>
      <c r="G110" s="1">
        <v>95.056143756515695</v>
      </c>
      <c r="H110" s="1">
        <v>500</v>
      </c>
      <c r="I110" s="1">
        <v>50</v>
      </c>
      <c r="J110" s="1" t="s">
        <v>8</v>
      </c>
      <c r="K110" s="1">
        <v>3.3219280948873626</v>
      </c>
      <c r="L110">
        <v>1</v>
      </c>
      <c r="M110">
        <v>0.91249999999999998</v>
      </c>
    </row>
    <row r="111" spans="1:13" x14ac:dyDescent="0.2">
      <c r="A111">
        <v>5</v>
      </c>
      <c r="B111" s="1" t="s">
        <v>197</v>
      </c>
      <c r="C111" s="1">
        <v>16.032250000000001</v>
      </c>
      <c r="D111" s="1">
        <v>23.4756901908655</v>
      </c>
      <c r="E111" s="1">
        <v>0.71250000000000002</v>
      </c>
      <c r="F111" s="1">
        <v>250.57487499999999</v>
      </c>
      <c r="G111" s="1">
        <v>65.5227786535673</v>
      </c>
      <c r="H111" s="1">
        <v>500</v>
      </c>
      <c r="I111" s="1">
        <v>50</v>
      </c>
      <c r="J111" s="1" t="s">
        <v>10</v>
      </c>
      <c r="K111" s="1">
        <v>3.3219280948873626</v>
      </c>
      <c r="L111">
        <v>1</v>
      </c>
      <c r="M111">
        <v>0.28749999999999998</v>
      </c>
    </row>
    <row r="112" spans="1:13" x14ac:dyDescent="0.2">
      <c r="A112">
        <v>5</v>
      </c>
      <c r="B112" s="1" t="s">
        <v>198</v>
      </c>
      <c r="C112" s="1">
        <v>-7.3733749999999896</v>
      </c>
      <c r="D112" s="1">
        <v>46.193821500925502</v>
      </c>
      <c r="E112" s="1">
        <v>0.27500000000000002</v>
      </c>
      <c r="F112" s="1">
        <v>88.920249999999896</v>
      </c>
      <c r="G112" s="1">
        <v>37.229986501978402</v>
      </c>
      <c r="H112" s="1">
        <v>500</v>
      </c>
      <c r="I112" s="1">
        <v>50</v>
      </c>
      <c r="J112" s="1" t="s">
        <v>12</v>
      </c>
      <c r="K112" s="1">
        <v>3.3219280948873626</v>
      </c>
      <c r="L112">
        <v>1</v>
      </c>
      <c r="M112">
        <v>0.72499999999999998</v>
      </c>
    </row>
    <row r="113" spans="1:13" x14ac:dyDescent="0.2">
      <c r="A113">
        <v>5</v>
      </c>
      <c r="B113" s="1" t="s">
        <v>199</v>
      </c>
      <c r="C113" s="1">
        <v>-4.5447499999999996</v>
      </c>
      <c r="D113" s="1">
        <v>46.385705475259201</v>
      </c>
      <c r="E113" s="1">
        <v>0.4</v>
      </c>
      <c r="F113" s="1">
        <v>110.44162499999899</v>
      </c>
      <c r="G113" s="1">
        <v>60.112857306980302</v>
      </c>
      <c r="H113" s="1">
        <v>500</v>
      </c>
      <c r="I113" s="1">
        <v>50</v>
      </c>
      <c r="J113" s="1" t="s">
        <v>14</v>
      </c>
      <c r="K113" s="1">
        <v>3.3219280948873626</v>
      </c>
      <c r="L113">
        <v>1</v>
      </c>
      <c r="M113">
        <v>0.6</v>
      </c>
    </row>
    <row r="114" spans="1:13" x14ac:dyDescent="0.2">
      <c r="A114">
        <v>5</v>
      </c>
      <c r="B114" s="1" t="s">
        <v>208</v>
      </c>
      <c r="C114" s="1">
        <v>-7.2887500000000003</v>
      </c>
      <c r="D114" s="1">
        <v>58.796004379017901</v>
      </c>
      <c r="E114" s="1">
        <v>0.35</v>
      </c>
      <c r="F114" s="1">
        <v>269.158874999999</v>
      </c>
      <c r="G114" s="1">
        <v>104.38264090587199</v>
      </c>
      <c r="H114" s="1">
        <v>600</v>
      </c>
      <c r="I114" s="1">
        <v>100</v>
      </c>
      <c r="J114" s="1" t="s">
        <v>8</v>
      </c>
      <c r="K114" s="1">
        <v>2.5849625007211561</v>
      </c>
      <c r="L114">
        <v>1</v>
      </c>
      <c r="M114">
        <v>0.65</v>
      </c>
    </row>
    <row r="115" spans="1:13" x14ac:dyDescent="0.2">
      <c r="A115">
        <v>5</v>
      </c>
      <c r="B115" s="1" t="s">
        <v>209</v>
      </c>
      <c r="C115" s="1">
        <v>24.837124999999901</v>
      </c>
      <c r="D115" s="1">
        <v>30.7299625037905</v>
      </c>
      <c r="E115" s="1">
        <v>0.76249999999999996</v>
      </c>
      <c r="F115" s="1">
        <v>298.03112499999997</v>
      </c>
      <c r="G115" s="1">
        <v>90.0278883040381</v>
      </c>
      <c r="H115" s="1">
        <v>600</v>
      </c>
      <c r="I115" s="1">
        <v>100</v>
      </c>
      <c r="J115" s="1" t="s">
        <v>10</v>
      </c>
      <c r="K115" s="1">
        <v>2.5849625007211561</v>
      </c>
      <c r="L115">
        <v>1</v>
      </c>
      <c r="M115">
        <v>0.23750000000000004</v>
      </c>
    </row>
    <row r="116" spans="1:13" x14ac:dyDescent="0.2">
      <c r="A116">
        <v>5</v>
      </c>
      <c r="B116" s="1" t="s">
        <v>210</v>
      </c>
      <c r="C116" s="1">
        <v>13.938625</v>
      </c>
      <c r="D116" s="1">
        <v>50.5347472968785</v>
      </c>
      <c r="E116" s="1">
        <v>0.55000000000000004</v>
      </c>
      <c r="F116" s="1">
        <v>119.4195</v>
      </c>
      <c r="G116" s="1">
        <v>55.493909573483798</v>
      </c>
      <c r="H116" s="1">
        <v>600</v>
      </c>
      <c r="I116" s="1">
        <v>100</v>
      </c>
      <c r="J116" s="1" t="s">
        <v>12</v>
      </c>
      <c r="K116" s="1">
        <v>2.5849625007211561</v>
      </c>
      <c r="L116">
        <v>1</v>
      </c>
      <c r="M116">
        <v>0.44999999999999996</v>
      </c>
    </row>
    <row r="117" spans="1:13" x14ac:dyDescent="0.2">
      <c r="A117">
        <v>5</v>
      </c>
      <c r="B117" s="1" t="s">
        <v>211</v>
      </c>
      <c r="C117" s="1">
        <v>24.579625</v>
      </c>
      <c r="D117" s="1">
        <v>41.268548297818398</v>
      </c>
      <c r="E117" s="1">
        <v>0.625</v>
      </c>
      <c r="F117" s="1">
        <v>130.66912500000001</v>
      </c>
      <c r="G117" s="1">
        <v>57.235613021827298</v>
      </c>
      <c r="H117" s="1">
        <v>600</v>
      </c>
      <c r="I117" s="1">
        <v>100</v>
      </c>
      <c r="J117" s="1" t="s">
        <v>14</v>
      </c>
      <c r="K117" s="1">
        <v>2.5849625007211561</v>
      </c>
      <c r="L117">
        <v>1</v>
      </c>
      <c r="M117">
        <v>0.375</v>
      </c>
    </row>
    <row r="118" spans="1:13" x14ac:dyDescent="0.2">
      <c r="A118">
        <v>5</v>
      </c>
      <c r="B118" s="1" t="s">
        <v>204</v>
      </c>
      <c r="C118" s="1">
        <v>-14.617125</v>
      </c>
      <c r="D118" s="1">
        <v>61.7264144875139</v>
      </c>
      <c r="E118" s="1">
        <v>0.22500000000000001</v>
      </c>
      <c r="F118" s="1">
        <v>318.31249999999898</v>
      </c>
      <c r="G118" s="1">
        <v>99.266867552824493</v>
      </c>
      <c r="H118" s="1">
        <v>600</v>
      </c>
      <c r="I118" s="1">
        <v>50</v>
      </c>
      <c r="J118" s="1" t="s">
        <v>8</v>
      </c>
      <c r="K118" s="1">
        <v>3.5849625007211565</v>
      </c>
      <c r="L118">
        <v>1</v>
      </c>
      <c r="M118">
        <v>0.77500000000000002</v>
      </c>
    </row>
    <row r="119" spans="1:13" x14ac:dyDescent="0.2">
      <c r="A119">
        <v>5</v>
      </c>
      <c r="B119" s="1" t="s">
        <v>205</v>
      </c>
      <c r="C119" s="1">
        <v>17.440625000000001</v>
      </c>
      <c r="D119" s="1">
        <v>45.023156856881698</v>
      </c>
      <c r="E119" s="1">
        <v>0.48749999999999999</v>
      </c>
      <c r="F119" s="1">
        <v>355.98075</v>
      </c>
      <c r="G119" s="1">
        <v>65.850182227822998</v>
      </c>
      <c r="H119" s="1">
        <v>600</v>
      </c>
      <c r="I119" s="1">
        <v>50</v>
      </c>
      <c r="J119" s="1" t="s">
        <v>10</v>
      </c>
      <c r="K119" s="1">
        <v>3.5849625007211565</v>
      </c>
      <c r="L119">
        <v>1</v>
      </c>
      <c r="M119">
        <v>0.51249999999999996</v>
      </c>
    </row>
    <row r="120" spans="1:13" x14ac:dyDescent="0.2">
      <c r="A120">
        <v>5</v>
      </c>
      <c r="B120" s="1" t="s">
        <v>206</v>
      </c>
      <c r="C120" s="1">
        <v>-9.4648749999999904</v>
      </c>
      <c r="D120" s="1">
        <v>43.778284542503201</v>
      </c>
      <c r="E120" s="1">
        <v>0.33750000000000002</v>
      </c>
      <c r="F120" s="1">
        <v>98.958624999999898</v>
      </c>
      <c r="G120" s="1">
        <v>64.742505121128602</v>
      </c>
      <c r="H120" s="1">
        <v>600</v>
      </c>
      <c r="I120" s="1">
        <v>50</v>
      </c>
      <c r="J120" s="1" t="s">
        <v>12</v>
      </c>
      <c r="K120" s="1">
        <v>3.5849625007211565</v>
      </c>
      <c r="L120">
        <v>1</v>
      </c>
      <c r="M120">
        <v>0.66249999999999998</v>
      </c>
    </row>
    <row r="121" spans="1:13" x14ac:dyDescent="0.2">
      <c r="A121">
        <v>5</v>
      </c>
      <c r="B121" s="1" t="s">
        <v>207</v>
      </c>
      <c r="C121" s="1">
        <v>2.13658227848101</v>
      </c>
      <c r="D121" s="1">
        <v>41.172544707441403</v>
      </c>
      <c r="E121" s="1">
        <v>0.354430379746835</v>
      </c>
      <c r="F121" s="1">
        <v>115.480379746835</v>
      </c>
      <c r="G121" s="1">
        <v>48.961765228453203</v>
      </c>
      <c r="H121" s="1">
        <v>600</v>
      </c>
      <c r="I121" s="1">
        <v>50</v>
      </c>
      <c r="J121" s="1" t="s">
        <v>14</v>
      </c>
      <c r="K121" s="1">
        <v>3.5849625007211565</v>
      </c>
      <c r="L121">
        <v>1</v>
      </c>
      <c r="M121">
        <v>0.645569620253165</v>
      </c>
    </row>
    <row r="122" spans="1:13" x14ac:dyDescent="0.2">
      <c r="A122">
        <v>7</v>
      </c>
      <c r="B122" s="14" t="s">
        <v>252</v>
      </c>
      <c r="C122" s="1">
        <v>19.478124999999999</v>
      </c>
      <c r="D122" s="1">
        <v>30.939517089547</v>
      </c>
      <c r="E122" s="1">
        <v>0.77500000000000002</v>
      </c>
      <c r="F122" s="1">
        <v>144.65212500000001</v>
      </c>
      <c r="G122" s="1">
        <v>29.8827366004918</v>
      </c>
      <c r="H122" s="1">
        <v>200</v>
      </c>
      <c r="I122" s="1">
        <v>100</v>
      </c>
      <c r="J122" s="1" t="s">
        <v>8</v>
      </c>
      <c r="K122" s="1">
        <v>1</v>
      </c>
      <c r="L122">
        <v>1</v>
      </c>
      <c r="M122">
        <v>0.22499999999999998</v>
      </c>
    </row>
    <row r="123" spans="1:13" x14ac:dyDescent="0.2">
      <c r="A123">
        <v>7</v>
      </c>
      <c r="B123" s="1" t="s">
        <v>289</v>
      </c>
      <c r="C123" s="1">
        <v>29.927250000000001</v>
      </c>
      <c r="D123" s="1">
        <v>57.189926232138902</v>
      </c>
      <c r="E123" s="1">
        <v>0.58750000000000002</v>
      </c>
      <c r="F123" s="1">
        <v>163.034999999999</v>
      </c>
      <c r="G123" s="1">
        <v>27.721342860691198</v>
      </c>
      <c r="H123" s="1">
        <v>200</v>
      </c>
      <c r="I123" s="1">
        <v>100</v>
      </c>
      <c r="J123" s="1" t="s">
        <v>10</v>
      </c>
      <c r="K123" s="1">
        <v>1</v>
      </c>
      <c r="L123">
        <v>0</v>
      </c>
      <c r="M123">
        <v>0.41249999999999998</v>
      </c>
    </row>
    <row r="124" spans="1:13" x14ac:dyDescent="0.2">
      <c r="A124">
        <v>7</v>
      </c>
      <c r="B124" s="1" t="s">
        <v>263</v>
      </c>
      <c r="C124" s="1">
        <v>-20.748875000000002</v>
      </c>
      <c r="D124" s="1">
        <v>22.185247181051899</v>
      </c>
      <c r="E124" s="1">
        <v>0.17499999999999999</v>
      </c>
      <c r="F124" s="1">
        <v>126.589</v>
      </c>
      <c r="G124" s="1">
        <v>34.194318555865301</v>
      </c>
      <c r="H124" s="1">
        <v>200</v>
      </c>
      <c r="I124" s="1">
        <v>100</v>
      </c>
      <c r="J124" s="1" t="s">
        <v>12</v>
      </c>
      <c r="K124" s="1">
        <v>1</v>
      </c>
      <c r="L124">
        <v>1</v>
      </c>
      <c r="M124">
        <v>0.82499999999999996</v>
      </c>
    </row>
    <row r="125" spans="1:13" x14ac:dyDescent="0.2">
      <c r="A125">
        <v>7</v>
      </c>
      <c r="B125" s="1" t="s">
        <v>274</v>
      </c>
      <c r="C125" s="1">
        <v>-17.112874999999899</v>
      </c>
      <c r="D125" s="1">
        <v>33.399046475676101</v>
      </c>
      <c r="E125" s="1">
        <v>0.26250000000000001</v>
      </c>
      <c r="F125" s="1">
        <v>156.7595</v>
      </c>
      <c r="G125" s="1">
        <v>46.653929574581298</v>
      </c>
      <c r="H125" s="1">
        <v>200</v>
      </c>
      <c r="I125" s="1">
        <v>100</v>
      </c>
      <c r="J125" s="1" t="s">
        <v>14</v>
      </c>
      <c r="K125" s="1">
        <v>1</v>
      </c>
      <c r="L125">
        <v>1</v>
      </c>
      <c r="M125">
        <v>0.73750000000000004</v>
      </c>
    </row>
    <row r="126" spans="1:13" x14ac:dyDescent="0.2">
      <c r="A126">
        <v>7</v>
      </c>
      <c r="B126" s="1" t="s">
        <v>259</v>
      </c>
      <c r="C126" s="1">
        <v>7.2122784810126497</v>
      </c>
      <c r="D126" s="1">
        <v>33.056831613563801</v>
      </c>
      <c r="E126" s="1">
        <v>0.455696202531645</v>
      </c>
      <c r="F126" s="1">
        <v>162.76050632911301</v>
      </c>
      <c r="G126" s="1">
        <v>32.894367025709897</v>
      </c>
      <c r="H126" s="1">
        <v>200</v>
      </c>
      <c r="I126" s="1">
        <v>50</v>
      </c>
      <c r="J126" s="1" t="s">
        <v>8</v>
      </c>
      <c r="K126" s="1">
        <v>2</v>
      </c>
      <c r="L126">
        <v>1</v>
      </c>
      <c r="M126">
        <v>0.544303797468355</v>
      </c>
    </row>
    <row r="127" spans="1:13" x14ac:dyDescent="0.2">
      <c r="A127">
        <v>7</v>
      </c>
      <c r="B127" s="1" t="s">
        <v>284</v>
      </c>
      <c r="C127" s="1">
        <v>31.047594936708801</v>
      </c>
      <c r="D127" s="1">
        <v>48.554292780146902</v>
      </c>
      <c r="E127" s="1">
        <v>0.379746835443038</v>
      </c>
      <c r="F127" s="1">
        <v>151.09962025316401</v>
      </c>
      <c r="G127" s="1">
        <v>20.205537118214298</v>
      </c>
      <c r="H127" s="1">
        <v>200</v>
      </c>
      <c r="I127" s="1">
        <v>50</v>
      </c>
      <c r="J127" s="1" t="s">
        <v>10</v>
      </c>
      <c r="K127" s="1">
        <v>2</v>
      </c>
      <c r="L127">
        <v>0</v>
      </c>
      <c r="M127">
        <v>0.620253164556962</v>
      </c>
    </row>
    <row r="128" spans="1:13" x14ac:dyDescent="0.2">
      <c r="A128">
        <v>7</v>
      </c>
      <c r="B128" s="1" t="s">
        <v>270</v>
      </c>
      <c r="C128" s="1">
        <v>19.060874999999999</v>
      </c>
      <c r="D128" s="1">
        <v>40.9141923479417</v>
      </c>
      <c r="E128" s="1">
        <v>0.63749999999999996</v>
      </c>
      <c r="F128" s="1">
        <v>101.22624999999999</v>
      </c>
      <c r="G128" s="1">
        <v>53.899018668594501</v>
      </c>
      <c r="H128" s="1">
        <v>200</v>
      </c>
      <c r="I128" s="1">
        <v>50</v>
      </c>
      <c r="J128" s="1" t="s">
        <v>12</v>
      </c>
      <c r="K128" s="1">
        <v>2</v>
      </c>
      <c r="L128">
        <v>0</v>
      </c>
      <c r="M128">
        <v>0.36250000000000004</v>
      </c>
    </row>
    <row r="129" spans="1:13" x14ac:dyDescent="0.2">
      <c r="A129">
        <v>7</v>
      </c>
      <c r="B129" s="1" t="s">
        <v>277</v>
      </c>
      <c r="C129" s="1">
        <v>-33.942374999999899</v>
      </c>
      <c r="D129" s="1">
        <v>37.900579489097098</v>
      </c>
      <c r="E129" s="1">
        <v>0.1125</v>
      </c>
      <c r="F129" s="1">
        <v>136.21712500000001</v>
      </c>
      <c r="G129" s="1">
        <v>54.925597907390802</v>
      </c>
      <c r="H129" s="1">
        <v>200</v>
      </c>
      <c r="I129" s="1">
        <v>50</v>
      </c>
      <c r="J129" s="1" t="s">
        <v>14</v>
      </c>
      <c r="K129" s="1">
        <v>2</v>
      </c>
      <c r="L129">
        <v>0</v>
      </c>
      <c r="M129">
        <v>0.88749999999999996</v>
      </c>
    </row>
    <row r="130" spans="1:13" x14ac:dyDescent="0.2">
      <c r="A130">
        <v>7</v>
      </c>
      <c r="B130" s="1" t="s">
        <v>260</v>
      </c>
      <c r="C130" s="1">
        <v>-66.459374999999994</v>
      </c>
      <c r="D130" s="1">
        <v>19.2313600886514</v>
      </c>
      <c r="E130" s="1">
        <v>0</v>
      </c>
      <c r="F130" s="1">
        <v>252.38624999999999</v>
      </c>
      <c r="G130" s="1">
        <v>52.594358285252397</v>
      </c>
      <c r="H130" s="1">
        <v>300</v>
      </c>
      <c r="I130" s="1">
        <v>100</v>
      </c>
      <c r="J130" s="1" t="s">
        <v>8</v>
      </c>
      <c r="K130" s="1">
        <v>1.5849625007211563</v>
      </c>
      <c r="L130">
        <v>1</v>
      </c>
      <c r="M130">
        <v>1</v>
      </c>
    </row>
    <row r="131" spans="1:13" x14ac:dyDescent="0.2">
      <c r="A131">
        <v>7</v>
      </c>
      <c r="B131" s="1" t="s">
        <v>286</v>
      </c>
      <c r="C131" s="1">
        <v>26.3975641025641</v>
      </c>
      <c r="D131" s="1">
        <v>26.603185330095801</v>
      </c>
      <c r="E131" s="1">
        <v>0.92307692307692302</v>
      </c>
      <c r="F131" s="1">
        <v>282.755897435897</v>
      </c>
      <c r="G131" s="1">
        <v>23.098116442016799</v>
      </c>
      <c r="H131" s="1">
        <v>300</v>
      </c>
      <c r="I131" s="1">
        <v>100</v>
      </c>
      <c r="J131" s="1" t="s">
        <v>10</v>
      </c>
      <c r="K131" s="1">
        <v>1.5849625007211563</v>
      </c>
      <c r="L131">
        <v>1</v>
      </c>
      <c r="M131">
        <v>7.6923076923076983E-2</v>
      </c>
    </row>
    <row r="132" spans="1:13" x14ac:dyDescent="0.2">
      <c r="A132">
        <v>7</v>
      </c>
      <c r="B132" s="1" t="s">
        <v>269</v>
      </c>
      <c r="C132" s="1">
        <v>-49.175749999999901</v>
      </c>
      <c r="D132" s="1">
        <v>24.7448023216492</v>
      </c>
      <c r="E132" s="1">
        <v>0.05</v>
      </c>
      <c r="F132" s="1">
        <v>149.03312499999899</v>
      </c>
      <c r="G132" s="1">
        <v>32.586331091185599</v>
      </c>
      <c r="H132" s="1">
        <v>300</v>
      </c>
      <c r="I132" s="1">
        <v>100</v>
      </c>
      <c r="J132" s="1" t="s">
        <v>12</v>
      </c>
      <c r="K132" s="1">
        <v>1.5849625007211563</v>
      </c>
      <c r="L132">
        <v>1</v>
      </c>
      <c r="M132">
        <v>0.95</v>
      </c>
    </row>
    <row r="133" spans="1:13" x14ac:dyDescent="0.2">
      <c r="A133">
        <v>7</v>
      </c>
      <c r="B133" s="1" t="s">
        <v>280</v>
      </c>
      <c r="C133" s="1">
        <v>-36.679625000000001</v>
      </c>
      <c r="D133" s="1">
        <v>17.066016336842399</v>
      </c>
      <c r="E133" s="1">
        <v>2.5000000000000001E-2</v>
      </c>
      <c r="F133" s="1">
        <v>150.39587499999999</v>
      </c>
      <c r="G133" s="1">
        <v>22.771208504038</v>
      </c>
      <c r="H133" s="1">
        <v>300</v>
      </c>
      <c r="I133" s="1">
        <v>100</v>
      </c>
      <c r="J133" s="1" t="s">
        <v>14</v>
      </c>
      <c r="K133" s="1">
        <v>1.5849625007211563</v>
      </c>
      <c r="L133">
        <v>1</v>
      </c>
      <c r="M133">
        <v>0.97499999999999998</v>
      </c>
    </row>
    <row r="134" spans="1:13" x14ac:dyDescent="0.2">
      <c r="A134">
        <v>7</v>
      </c>
      <c r="B134" s="1" t="s">
        <v>261</v>
      </c>
      <c r="C134" s="1">
        <v>-57.594625000000001</v>
      </c>
      <c r="D134" s="1">
        <v>16.042132335178302</v>
      </c>
      <c r="E134" s="1">
        <v>0</v>
      </c>
      <c r="F134" s="1">
        <v>194.77512499999901</v>
      </c>
      <c r="G134" s="1">
        <v>35.536630326810297</v>
      </c>
      <c r="H134" s="1">
        <v>300</v>
      </c>
      <c r="I134" s="1">
        <v>50</v>
      </c>
      <c r="J134" s="1" t="s">
        <v>8</v>
      </c>
      <c r="K134" s="1">
        <v>2.5849625007211561</v>
      </c>
      <c r="L134">
        <v>1</v>
      </c>
      <c r="M134">
        <v>1</v>
      </c>
    </row>
    <row r="135" spans="1:13" x14ac:dyDescent="0.2">
      <c r="A135">
        <v>7</v>
      </c>
      <c r="B135" s="1" t="s">
        <v>282</v>
      </c>
      <c r="C135" s="1">
        <v>29.837499999999999</v>
      </c>
      <c r="D135" s="1">
        <v>20.445509011760901</v>
      </c>
      <c r="E135" s="1">
        <v>0.8</v>
      </c>
      <c r="F135" s="1">
        <v>195.73075</v>
      </c>
      <c r="G135" s="1">
        <v>43.162289436931999</v>
      </c>
      <c r="H135" s="1">
        <v>300</v>
      </c>
      <c r="I135" s="1">
        <v>50</v>
      </c>
      <c r="J135" s="1" t="s">
        <v>10</v>
      </c>
      <c r="K135" s="1">
        <v>2.5849625007211561</v>
      </c>
      <c r="L135">
        <v>1</v>
      </c>
      <c r="M135">
        <v>0.19999999999999996</v>
      </c>
    </row>
    <row r="136" spans="1:13" x14ac:dyDescent="0.2">
      <c r="A136">
        <v>7</v>
      </c>
      <c r="B136" s="1" t="s">
        <v>267</v>
      </c>
      <c r="C136" s="1">
        <v>-50.921125000000004</v>
      </c>
      <c r="D136" s="1">
        <v>34.203126793969801</v>
      </c>
      <c r="E136" s="1">
        <v>2.5000000000000001E-2</v>
      </c>
      <c r="F136" s="1">
        <v>129.844875</v>
      </c>
      <c r="G136" s="1">
        <v>61.207072058581304</v>
      </c>
      <c r="H136" s="1">
        <v>300</v>
      </c>
      <c r="I136" s="1">
        <v>50</v>
      </c>
      <c r="J136" s="1" t="s">
        <v>12</v>
      </c>
      <c r="K136" s="1">
        <v>2.5849625007211561</v>
      </c>
      <c r="L136">
        <v>1</v>
      </c>
      <c r="M136">
        <v>0.97499999999999998</v>
      </c>
    </row>
    <row r="137" spans="1:13" x14ac:dyDescent="0.2">
      <c r="A137">
        <v>7</v>
      </c>
      <c r="B137" s="1" t="s">
        <v>276</v>
      </c>
      <c r="C137" s="1">
        <v>-76.399124999999898</v>
      </c>
      <c r="D137" s="1">
        <v>20.879511320535599</v>
      </c>
      <c r="E137" s="1">
        <v>0</v>
      </c>
      <c r="F137" s="1">
        <v>150.670874999999</v>
      </c>
      <c r="G137" s="1">
        <v>45.855040622426401</v>
      </c>
      <c r="H137" s="1">
        <v>300</v>
      </c>
      <c r="I137" s="1">
        <v>50</v>
      </c>
      <c r="J137" s="1" t="s">
        <v>14</v>
      </c>
      <c r="K137" s="1">
        <v>2.5849625007211561</v>
      </c>
      <c r="L137">
        <v>1</v>
      </c>
      <c r="M137">
        <v>1</v>
      </c>
    </row>
    <row r="138" spans="1:13" x14ac:dyDescent="0.2">
      <c r="A138">
        <v>7</v>
      </c>
      <c r="B138" s="1" t="s">
        <v>258</v>
      </c>
      <c r="C138" s="1">
        <v>-93.989873417721498</v>
      </c>
      <c r="D138" s="1">
        <v>23.475959019446002</v>
      </c>
      <c r="E138" s="1">
        <v>0</v>
      </c>
      <c r="F138" s="1">
        <v>345.36430379746798</v>
      </c>
      <c r="G138" s="1">
        <v>34.976575296218002</v>
      </c>
      <c r="H138" s="1">
        <v>400</v>
      </c>
      <c r="I138" s="1">
        <v>100</v>
      </c>
      <c r="J138" s="1" t="s">
        <v>8</v>
      </c>
      <c r="K138" s="1">
        <v>2</v>
      </c>
      <c r="L138">
        <v>1</v>
      </c>
      <c r="M138">
        <v>1</v>
      </c>
    </row>
    <row r="139" spans="1:13" x14ac:dyDescent="0.2">
      <c r="A139">
        <v>7</v>
      </c>
      <c r="B139" s="1" t="s">
        <v>290</v>
      </c>
      <c r="C139" s="1">
        <v>13.164124999999901</v>
      </c>
      <c r="D139" s="1">
        <v>27.875770558576001</v>
      </c>
      <c r="E139" s="1">
        <v>0.73750000000000004</v>
      </c>
      <c r="F139" s="1">
        <v>271.88312499999898</v>
      </c>
      <c r="G139" s="1">
        <v>70.754892897836896</v>
      </c>
      <c r="H139" s="1">
        <v>400</v>
      </c>
      <c r="I139" s="1">
        <v>100</v>
      </c>
      <c r="J139" s="1" t="s">
        <v>10</v>
      </c>
      <c r="K139" s="1">
        <v>2</v>
      </c>
      <c r="L139">
        <v>1</v>
      </c>
      <c r="M139">
        <v>0.26249999999999996</v>
      </c>
    </row>
    <row r="140" spans="1:13" x14ac:dyDescent="0.2">
      <c r="A140">
        <v>7</v>
      </c>
      <c r="B140" s="1" t="s">
        <v>265</v>
      </c>
      <c r="C140" s="1">
        <v>-61.326000000000001</v>
      </c>
      <c r="D140" s="1">
        <v>22.353356492929599</v>
      </c>
      <c r="E140" s="1">
        <v>0</v>
      </c>
      <c r="F140" s="1">
        <v>158.85425000000001</v>
      </c>
      <c r="G140" s="1">
        <v>21.940078097798501</v>
      </c>
      <c r="H140" s="1">
        <v>400</v>
      </c>
      <c r="I140" s="1">
        <v>100</v>
      </c>
      <c r="J140" s="1" t="s">
        <v>12</v>
      </c>
      <c r="K140" s="1">
        <v>2</v>
      </c>
      <c r="L140">
        <v>1</v>
      </c>
      <c r="M140">
        <v>1</v>
      </c>
    </row>
    <row r="141" spans="1:13" x14ac:dyDescent="0.2">
      <c r="A141">
        <v>7</v>
      </c>
      <c r="B141" s="1" t="s">
        <v>278</v>
      </c>
      <c r="C141" s="1">
        <v>-61.943375000000003</v>
      </c>
      <c r="D141" s="1">
        <v>27.436522326260199</v>
      </c>
      <c r="E141" s="1">
        <v>1.2500000000000001E-2</v>
      </c>
      <c r="F141" s="1">
        <v>188.54825</v>
      </c>
      <c r="G141" s="1">
        <v>35.388831987471598</v>
      </c>
      <c r="H141" s="1">
        <v>400</v>
      </c>
      <c r="I141" s="1">
        <v>100</v>
      </c>
      <c r="J141" s="1" t="s">
        <v>14</v>
      </c>
      <c r="K141" s="1">
        <v>2</v>
      </c>
      <c r="L141">
        <v>1</v>
      </c>
      <c r="M141">
        <v>0.98750000000000004</v>
      </c>
    </row>
    <row r="142" spans="1:13" x14ac:dyDescent="0.2">
      <c r="A142">
        <v>7</v>
      </c>
      <c r="B142" s="1" t="s">
        <v>254</v>
      </c>
      <c r="C142" s="1">
        <v>-97.154250000000005</v>
      </c>
      <c r="D142" s="1">
        <v>33.661158282767097</v>
      </c>
      <c r="E142" s="1">
        <v>0</v>
      </c>
      <c r="F142" s="1">
        <v>230.15074999999999</v>
      </c>
      <c r="G142" s="1">
        <v>60.0710892771015</v>
      </c>
      <c r="H142" s="1">
        <v>400</v>
      </c>
      <c r="I142" s="1">
        <v>50</v>
      </c>
      <c r="J142" s="1" t="s">
        <v>8</v>
      </c>
      <c r="K142" s="1">
        <v>3</v>
      </c>
      <c r="L142">
        <v>1</v>
      </c>
      <c r="M142">
        <v>1</v>
      </c>
    </row>
    <row r="143" spans="1:13" x14ac:dyDescent="0.2">
      <c r="A143">
        <v>7</v>
      </c>
      <c r="B143" s="1" t="s">
        <v>291</v>
      </c>
      <c r="C143" s="1">
        <v>23.08475</v>
      </c>
      <c r="D143" s="1">
        <v>30.4335412815777</v>
      </c>
      <c r="E143" s="1">
        <v>0.5</v>
      </c>
      <c r="F143" s="1">
        <v>271.77249999999998</v>
      </c>
      <c r="G143" s="1">
        <v>64.024873477032301</v>
      </c>
      <c r="H143" s="1">
        <v>400</v>
      </c>
      <c r="I143" s="1">
        <v>50</v>
      </c>
      <c r="J143" s="1" t="s">
        <v>10</v>
      </c>
      <c r="K143" s="1">
        <v>3</v>
      </c>
      <c r="L143">
        <v>1</v>
      </c>
      <c r="M143">
        <v>0.5</v>
      </c>
    </row>
    <row r="144" spans="1:13" x14ac:dyDescent="0.2">
      <c r="A144">
        <v>7</v>
      </c>
      <c r="B144" s="1" t="s">
        <v>264</v>
      </c>
      <c r="C144" s="1">
        <v>-99.78425</v>
      </c>
      <c r="D144" s="1">
        <v>20.648512584142701</v>
      </c>
      <c r="E144" s="1">
        <v>0</v>
      </c>
      <c r="F144" s="1">
        <v>153.18849999999901</v>
      </c>
      <c r="G144" s="1">
        <v>25.163378603637401</v>
      </c>
      <c r="H144" s="1">
        <v>400</v>
      </c>
      <c r="I144" s="1">
        <v>50</v>
      </c>
      <c r="J144" s="1" t="s">
        <v>12</v>
      </c>
      <c r="K144" s="1">
        <v>3</v>
      </c>
      <c r="L144">
        <v>1</v>
      </c>
      <c r="M144">
        <v>1</v>
      </c>
    </row>
    <row r="145" spans="1:13" x14ac:dyDescent="0.2">
      <c r="A145">
        <v>7</v>
      </c>
      <c r="B145" s="1" t="s">
        <v>272</v>
      </c>
      <c r="C145" s="1">
        <v>-66.896249999999895</v>
      </c>
      <c r="D145" s="1">
        <v>26.9605858326094</v>
      </c>
      <c r="E145" s="1">
        <v>1.2500000000000001E-2</v>
      </c>
      <c r="F145" s="1">
        <v>130.65924999999999</v>
      </c>
      <c r="G145" s="1">
        <v>24.5870998073684</v>
      </c>
      <c r="H145" s="1">
        <v>400</v>
      </c>
      <c r="I145" s="1">
        <v>50</v>
      </c>
      <c r="J145" s="1" t="s">
        <v>14</v>
      </c>
      <c r="K145" s="1">
        <v>3</v>
      </c>
      <c r="L145">
        <v>1</v>
      </c>
      <c r="M145">
        <v>0.98750000000000004</v>
      </c>
    </row>
    <row r="146" spans="1:13" x14ac:dyDescent="0.2">
      <c r="A146">
        <v>7</v>
      </c>
      <c r="B146" s="1" t="s">
        <v>257</v>
      </c>
      <c r="C146" s="1">
        <v>-122.63437500000001</v>
      </c>
      <c r="D146" s="1">
        <v>32.997075697845901</v>
      </c>
      <c r="E146" s="1">
        <v>0</v>
      </c>
      <c r="F146" s="1">
        <v>344.33350000000002</v>
      </c>
      <c r="G146" s="1">
        <v>82.442158497639994</v>
      </c>
      <c r="H146" s="1">
        <v>500</v>
      </c>
      <c r="I146" s="1">
        <v>100</v>
      </c>
      <c r="J146" s="1" t="s">
        <v>8</v>
      </c>
      <c r="K146" s="1">
        <v>2.3219280948873622</v>
      </c>
      <c r="L146">
        <v>1</v>
      </c>
      <c r="M146">
        <v>1</v>
      </c>
    </row>
    <row r="147" spans="1:13" x14ac:dyDescent="0.2">
      <c r="A147">
        <v>7</v>
      </c>
      <c r="B147" s="1" t="s">
        <v>288</v>
      </c>
      <c r="C147" s="1">
        <v>8.3231249999999992</v>
      </c>
      <c r="D147" s="1">
        <v>32.993003030708998</v>
      </c>
      <c r="E147" s="1">
        <v>0.61250000000000004</v>
      </c>
      <c r="F147" s="1">
        <v>390.42537499999997</v>
      </c>
      <c r="G147" s="1">
        <v>59.675273165351904</v>
      </c>
      <c r="H147" s="1">
        <v>500</v>
      </c>
      <c r="I147" s="1">
        <v>100</v>
      </c>
      <c r="J147" s="1" t="s">
        <v>10</v>
      </c>
      <c r="K147" s="1">
        <v>2.3219280948873622</v>
      </c>
      <c r="L147">
        <v>1</v>
      </c>
      <c r="M147">
        <v>0.38749999999999996</v>
      </c>
    </row>
    <row r="148" spans="1:13" x14ac:dyDescent="0.2">
      <c r="A148">
        <v>7</v>
      </c>
      <c r="B148" s="1" t="s">
        <v>271</v>
      </c>
      <c r="C148" s="1">
        <v>-96.167999999999907</v>
      </c>
      <c r="D148" s="1">
        <v>35.046493455123198</v>
      </c>
      <c r="E148" s="1">
        <v>1.2500000000000001E-2</v>
      </c>
      <c r="F148" s="1">
        <v>200.35237499999999</v>
      </c>
      <c r="G148" s="1">
        <v>40.298854892035997</v>
      </c>
      <c r="H148" s="1">
        <v>500</v>
      </c>
      <c r="I148" s="1">
        <v>100</v>
      </c>
      <c r="J148" s="1" t="s">
        <v>12</v>
      </c>
      <c r="K148" s="1">
        <v>2.3219280948873622</v>
      </c>
      <c r="L148">
        <v>1</v>
      </c>
      <c r="M148">
        <v>0.98750000000000004</v>
      </c>
    </row>
    <row r="149" spans="1:13" x14ac:dyDescent="0.2">
      <c r="A149">
        <v>7</v>
      </c>
      <c r="B149" s="1" t="s">
        <v>281</v>
      </c>
      <c r="C149" s="1">
        <v>-74.896749999999898</v>
      </c>
      <c r="D149" s="1">
        <v>35.297834982297402</v>
      </c>
      <c r="E149" s="1">
        <v>2.5000000000000001E-2</v>
      </c>
      <c r="F149" s="1">
        <v>266.86250000000001</v>
      </c>
      <c r="G149" s="1">
        <v>44.250708567773202</v>
      </c>
      <c r="H149" s="1">
        <v>500</v>
      </c>
      <c r="I149" s="1">
        <v>100</v>
      </c>
      <c r="J149" s="1" t="s">
        <v>14</v>
      </c>
      <c r="K149" s="1">
        <v>2.3219280948873622</v>
      </c>
      <c r="L149">
        <v>1</v>
      </c>
      <c r="M149">
        <v>0.97499999999999998</v>
      </c>
    </row>
    <row r="150" spans="1:13" x14ac:dyDescent="0.2">
      <c r="A150">
        <v>7</v>
      </c>
      <c r="B150" s="1" t="s">
        <v>256</v>
      </c>
      <c r="C150" s="1">
        <v>-163.55087499999999</v>
      </c>
      <c r="D150" s="1">
        <v>42.721371589455899</v>
      </c>
      <c r="E150" s="1">
        <v>0</v>
      </c>
      <c r="F150" s="1">
        <v>403.25562499999899</v>
      </c>
      <c r="G150" s="1">
        <v>85.358462407715393</v>
      </c>
      <c r="H150" s="1">
        <v>500</v>
      </c>
      <c r="I150" s="1">
        <v>50</v>
      </c>
      <c r="J150" s="1" t="s">
        <v>8</v>
      </c>
      <c r="K150" s="1">
        <v>3.3219280948873626</v>
      </c>
      <c r="L150">
        <v>1</v>
      </c>
      <c r="M150">
        <v>1</v>
      </c>
    </row>
    <row r="151" spans="1:13" x14ac:dyDescent="0.2">
      <c r="A151">
        <v>7</v>
      </c>
      <c r="B151" s="1" t="s">
        <v>287</v>
      </c>
      <c r="C151" s="1">
        <v>-26.875499999999999</v>
      </c>
      <c r="D151" s="1">
        <v>36.707682264752101</v>
      </c>
      <c r="E151" s="1">
        <v>0.22500000000000001</v>
      </c>
      <c r="F151" s="1">
        <v>246.29325</v>
      </c>
      <c r="G151" s="1">
        <v>85.695699422068401</v>
      </c>
      <c r="H151" s="1">
        <v>500</v>
      </c>
      <c r="I151" s="1">
        <v>50</v>
      </c>
      <c r="J151" s="1" t="s">
        <v>10</v>
      </c>
      <c r="K151" s="1">
        <v>3.3219280948873626</v>
      </c>
      <c r="L151">
        <v>1</v>
      </c>
      <c r="M151">
        <v>0.77500000000000002</v>
      </c>
    </row>
    <row r="152" spans="1:13" x14ac:dyDescent="0.2">
      <c r="A152">
        <v>7</v>
      </c>
      <c r="B152" s="1" t="s">
        <v>268</v>
      </c>
      <c r="C152" s="1">
        <v>-108.464374999999</v>
      </c>
      <c r="D152" s="1">
        <v>38.011543438926203</v>
      </c>
      <c r="E152" s="1">
        <v>0</v>
      </c>
      <c r="F152" s="1">
        <v>174.16587499999901</v>
      </c>
      <c r="G152" s="1">
        <v>30.600002846966699</v>
      </c>
      <c r="H152" s="1">
        <v>500</v>
      </c>
      <c r="I152" s="1">
        <v>50</v>
      </c>
      <c r="J152" s="1" t="s">
        <v>12</v>
      </c>
      <c r="K152" s="1">
        <v>3.3219280948873626</v>
      </c>
      <c r="L152">
        <v>1</v>
      </c>
      <c r="M152">
        <v>1</v>
      </c>
    </row>
    <row r="153" spans="1:13" x14ac:dyDescent="0.2">
      <c r="A153">
        <v>7</v>
      </c>
      <c r="B153" s="1" t="s">
        <v>273</v>
      </c>
      <c r="C153" s="1">
        <v>-120.90062500000001</v>
      </c>
      <c r="D153" s="1">
        <v>29.118472029956699</v>
      </c>
      <c r="E153" s="1">
        <v>0</v>
      </c>
      <c r="F153" s="1">
        <v>205.87549999999899</v>
      </c>
      <c r="G153" s="1">
        <v>31.876811395589701</v>
      </c>
      <c r="H153" s="1">
        <v>500</v>
      </c>
      <c r="I153" s="1">
        <v>50</v>
      </c>
      <c r="J153" s="1" t="s">
        <v>14</v>
      </c>
      <c r="K153" s="1">
        <v>3.3219280948873626</v>
      </c>
      <c r="L153">
        <v>1</v>
      </c>
      <c r="M153">
        <v>1</v>
      </c>
    </row>
    <row r="154" spans="1:13" x14ac:dyDescent="0.2">
      <c r="A154">
        <v>7</v>
      </c>
      <c r="B154" s="1" t="s">
        <v>255</v>
      </c>
      <c r="C154" s="1">
        <v>-79.402249999999995</v>
      </c>
      <c r="D154" s="1">
        <v>42.104476186475701</v>
      </c>
      <c r="E154" s="1">
        <v>1.2500000000000001E-2</v>
      </c>
      <c r="F154" s="1">
        <v>396.83662500000003</v>
      </c>
      <c r="G154" s="1">
        <v>77.869856795549396</v>
      </c>
      <c r="H154" s="1">
        <v>600</v>
      </c>
      <c r="I154" s="1">
        <v>100</v>
      </c>
      <c r="J154" s="1" t="s">
        <v>8</v>
      </c>
      <c r="K154" s="1">
        <v>2.5849625007211561</v>
      </c>
      <c r="L154">
        <v>1</v>
      </c>
      <c r="M154">
        <v>0.98750000000000004</v>
      </c>
    </row>
    <row r="155" spans="1:13" x14ac:dyDescent="0.2">
      <c r="A155">
        <v>7</v>
      </c>
      <c r="B155" s="1" t="s">
        <v>283</v>
      </c>
      <c r="C155" s="1">
        <v>-27.962250000000001</v>
      </c>
      <c r="D155" s="1">
        <v>34.792166538424901</v>
      </c>
      <c r="E155" s="1">
        <v>0.26250000000000001</v>
      </c>
      <c r="F155" s="1">
        <v>394.55687499999902</v>
      </c>
      <c r="G155" s="1">
        <v>90.811842738072201</v>
      </c>
      <c r="H155" s="1">
        <v>600</v>
      </c>
      <c r="I155" s="1">
        <v>100</v>
      </c>
      <c r="J155" s="1" t="s">
        <v>10</v>
      </c>
      <c r="K155" s="1">
        <v>2.5849625007211561</v>
      </c>
      <c r="L155">
        <v>1</v>
      </c>
      <c r="M155">
        <v>0.73750000000000004</v>
      </c>
    </row>
    <row r="156" spans="1:13" x14ac:dyDescent="0.2">
      <c r="A156">
        <v>7</v>
      </c>
      <c r="B156" s="1" t="s">
        <v>262</v>
      </c>
      <c r="C156" s="1">
        <v>-97.545249999999996</v>
      </c>
      <c r="D156" s="1">
        <v>43.477313537493302</v>
      </c>
      <c r="E156" s="1">
        <v>3.7499999999999999E-2</v>
      </c>
      <c r="F156" s="1">
        <v>201.95112499999999</v>
      </c>
      <c r="G156" s="1">
        <v>52.216638870999397</v>
      </c>
      <c r="H156" s="1">
        <v>600</v>
      </c>
      <c r="I156" s="1">
        <v>100</v>
      </c>
      <c r="J156" s="1" t="s">
        <v>12</v>
      </c>
      <c r="K156" s="1">
        <v>2.5849625007211561</v>
      </c>
      <c r="L156">
        <v>1</v>
      </c>
      <c r="M156">
        <v>0.96250000000000002</v>
      </c>
    </row>
    <row r="157" spans="1:13" x14ac:dyDescent="0.2">
      <c r="A157">
        <v>7</v>
      </c>
      <c r="B157" s="1" t="s">
        <v>279</v>
      </c>
      <c r="C157" s="1">
        <v>-66.3129487179487</v>
      </c>
      <c r="D157" s="1">
        <v>52.201408692775601</v>
      </c>
      <c r="E157" s="1">
        <v>6.4102564102564097E-2</v>
      </c>
      <c r="F157" s="1">
        <v>303.41692307692301</v>
      </c>
      <c r="G157" s="1">
        <v>41.562049760281703</v>
      </c>
      <c r="H157" s="1">
        <v>600</v>
      </c>
      <c r="I157" s="1">
        <v>100</v>
      </c>
      <c r="J157" s="1" t="s">
        <v>14</v>
      </c>
      <c r="K157" s="1">
        <v>2.5849625007211561</v>
      </c>
      <c r="L157">
        <v>1</v>
      </c>
      <c r="M157">
        <v>0.9358974358974359</v>
      </c>
    </row>
    <row r="158" spans="1:13" x14ac:dyDescent="0.2">
      <c r="A158">
        <v>7</v>
      </c>
      <c r="B158" s="1" t="s">
        <v>253</v>
      </c>
      <c r="C158" s="1">
        <v>-163.13762500000001</v>
      </c>
      <c r="D158" s="1">
        <v>29.783873373175801</v>
      </c>
      <c r="E158" s="1">
        <v>0</v>
      </c>
      <c r="F158" s="1">
        <v>485.87524999999903</v>
      </c>
      <c r="G158" s="1">
        <v>49.319775546300903</v>
      </c>
      <c r="H158" s="1">
        <v>600</v>
      </c>
      <c r="I158" s="1">
        <v>50</v>
      </c>
      <c r="J158" s="1" t="s">
        <v>8</v>
      </c>
      <c r="K158" s="1">
        <v>3.5849625007211565</v>
      </c>
      <c r="L158">
        <v>1</v>
      </c>
      <c r="M158">
        <v>1</v>
      </c>
    </row>
    <row r="159" spans="1:13" x14ac:dyDescent="0.2">
      <c r="A159">
        <v>7</v>
      </c>
      <c r="B159" s="1" t="s">
        <v>285</v>
      </c>
      <c r="C159" s="1">
        <v>-42.988500000000002</v>
      </c>
      <c r="D159" s="1">
        <v>31.8268289772952</v>
      </c>
      <c r="E159" s="1">
        <v>7.4999999999999997E-2</v>
      </c>
      <c r="F159" s="1">
        <v>260.11037499999998</v>
      </c>
      <c r="G159" s="1">
        <v>92.552681841799497</v>
      </c>
      <c r="H159" s="1">
        <v>600</v>
      </c>
      <c r="I159" s="1">
        <v>50</v>
      </c>
      <c r="J159" s="1" t="s">
        <v>10</v>
      </c>
      <c r="K159" s="1">
        <v>3.5849625007211565</v>
      </c>
      <c r="L159">
        <v>1</v>
      </c>
      <c r="M159">
        <v>0.92500000000000004</v>
      </c>
    </row>
    <row r="160" spans="1:13" x14ac:dyDescent="0.2">
      <c r="A160">
        <v>7</v>
      </c>
      <c r="B160" s="1" t="s">
        <v>266</v>
      </c>
      <c r="C160" s="1">
        <v>-95.286000000000001</v>
      </c>
      <c r="D160" s="1">
        <v>88.122846975117596</v>
      </c>
      <c r="E160" s="1">
        <v>1.2500000000000001E-2</v>
      </c>
      <c r="F160" s="1">
        <v>246.961874999999</v>
      </c>
      <c r="G160" s="1">
        <v>124.904012096226</v>
      </c>
      <c r="H160" s="1">
        <v>600</v>
      </c>
      <c r="I160" s="1">
        <v>50</v>
      </c>
      <c r="J160" s="1" t="s">
        <v>12</v>
      </c>
      <c r="K160" s="1">
        <v>3.5849625007211565</v>
      </c>
      <c r="L160">
        <v>1</v>
      </c>
      <c r="M160">
        <v>0.98750000000000004</v>
      </c>
    </row>
    <row r="161" spans="1:13" x14ac:dyDescent="0.2">
      <c r="A161">
        <v>7</v>
      </c>
      <c r="B161" s="1" t="s">
        <v>275</v>
      </c>
      <c r="C161" s="1">
        <v>-68.462625000000003</v>
      </c>
      <c r="D161" s="1">
        <v>37.398904153188397</v>
      </c>
      <c r="E161" s="1">
        <v>3.7499999999999999E-2</v>
      </c>
      <c r="F161" s="1">
        <v>210.516999999999</v>
      </c>
      <c r="G161" s="1">
        <v>84.084629100686399</v>
      </c>
      <c r="H161" s="1">
        <v>600</v>
      </c>
      <c r="I161" s="1">
        <v>50</v>
      </c>
      <c r="J161" s="1" t="s">
        <v>14</v>
      </c>
      <c r="K161" s="1">
        <v>3.5849625007211565</v>
      </c>
      <c r="L161">
        <v>1</v>
      </c>
      <c r="M161">
        <v>0.96250000000000002</v>
      </c>
    </row>
    <row r="162" spans="1:13" x14ac:dyDescent="0.2">
      <c r="A162">
        <v>9</v>
      </c>
      <c r="B162" s="14" t="s">
        <v>379</v>
      </c>
      <c r="C162" s="1">
        <v>-9.5286249999999999</v>
      </c>
      <c r="D162" s="1">
        <v>18.046976529584501</v>
      </c>
      <c r="E162" s="1">
        <v>0.3125</v>
      </c>
      <c r="F162" s="1">
        <v>113.290624999999</v>
      </c>
      <c r="G162" s="1">
        <v>22.9617995453182</v>
      </c>
      <c r="H162" s="1">
        <v>200</v>
      </c>
      <c r="I162" s="1">
        <v>100</v>
      </c>
      <c r="J162" s="1" t="s">
        <v>8</v>
      </c>
      <c r="K162" s="1">
        <v>1</v>
      </c>
      <c r="L162">
        <v>1</v>
      </c>
      <c r="M162">
        <v>0.6875</v>
      </c>
    </row>
    <row r="163" spans="1:13" x14ac:dyDescent="0.2">
      <c r="A163">
        <v>9</v>
      </c>
      <c r="B163" s="1" t="s">
        <v>349</v>
      </c>
      <c r="C163" s="1">
        <v>13.5333749999999</v>
      </c>
      <c r="D163" s="1">
        <v>17.826618435905701</v>
      </c>
      <c r="E163" s="1">
        <v>0.78749999999999998</v>
      </c>
      <c r="F163" s="1">
        <v>113.971125</v>
      </c>
      <c r="G163" s="1">
        <v>15.540252973628601</v>
      </c>
      <c r="H163" s="1">
        <v>200</v>
      </c>
      <c r="I163" s="1">
        <v>100</v>
      </c>
      <c r="J163" s="1" t="s">
        <v>10</v>
      </c>
      <c r="K163" s="1">
        <v>1</v>
      </c>
      <c r="L163">
        <v>1</v>
      </c>
      <c r="M163">
        <v>0.21250000000000002</v>
      </c>
    </row>
    <row r="164" spans="1:13" x14ac:dyDescent="0.2">
      <c r="A164">
        <v>9</v>
      </c>
      <c r="B164" s="1" t="s">
        <v>370</v>
      </c>
      <c r="C164" s="1">
        <v>-10.378125000000001</v>
      </c>
      <c r="D164" s="1">
        <v>26.796848279870002</v>
      </c>
      <c r="E164" s="1">
        <v>0.35</v>
      </c>
      <c r="F164" s="1">
        <v>119.838875</v>
      </c>
      <c r="G164" s="1">
        <v>34.797421599658399</v>
      </c>
      <c r="H164" s="1">
        <v>200</v>
      </c>
      <c r="I164" s="1">
        <v>100</v>
      </c>
      <c r="J164" s="1" t="s">
        <v>12</v>
      </c>
      <c r="K164" s="1">
        <v>1</v>
      </c>
      <c r="L164">
        <v>1</v>
      </c>
      <c r="M164">
        <v>0.65</v>
      </c>
    </row>
    <row r="165" spans="1:13" x14ac:dyDescent="0.2">
      <c r="A165">
        <v>9</v>
      </c>
      <c r="B165" s="1" t="s">
        <v>355</v>
      </c>
      <c r="C165" s="1">
        <v>10.236374999999899</v>
      </c>
      <c r="D165" s="1">
        <v>19.217341858575899</v>
      </c>
      <c r="E165" s="1">
        <v>0.71250000000000002</v>
      </c>
      <c r="F165" s="1">
        <v>107.42825000000001</v>
      </c>
      <c r="G165" s="1">
        <v>17.904355110908</v>
      </c>
      <c r="H165" s="1">
        <v>200</v>
      </c>
      <c r="I165" s="1">
        <v>100</v>
      </c>
      <c r="J165" s="1" t="s">
        <v>14</v>
      </c>
      <c r="K165" s="1">
        <v>1</v>
      </c>
      <c r="L165">
        <v>1</v>
      </c>
      <c r="M165">
        <v>0.28749999999999998</v>
      </c>
    </row>
    <row r="166" spans="1:13" x14ac:dyDescent="0.2">
      <c r="A166">
        <v>9</v>
      </c>
      <c r="B166" s="1" t="s">
        <v>375</v>
      </c>
      <c r="C166" s="1">
        <v>-11.044625</v>
      </c>
      <c r="D166" s="1">
        <v>15.652917774631501</v>
      </c>
      <c r="E166" s="1">
        <v>0.21249999999999999</v>
      </c>
      <c r="F166" s="1">
        <v>96.874875000000003</v>
      </c>
      <c r="G166" s="1">
        <v>16.906051874532199</v>
      </c>
      <c r="H166" s="1">
        <v>200</v>
      </c>
      <c r="I166" s="1">
        <v>50</v>
      </c>
      <c r="J166" s="1" t="s">
        <v>8</v>
      </c>
      <c r="K166" s="1">
        <v>2</v>
      </c>
      <c r="L166">
        <v>1</v>
      </c>
      <c r="M166">
        <v>0.78749999999999998</v>
      </c>
    </row>
    <row r="167" spans="1:13" x14ac:dyDescent="0.2">
      <c r="A167">
        <v>9</v>
      </c>
      <c r="B167" s="1" t="s">
        <v>348</v>
      </c>
      <c r="C167" s="1">
        <v>12.396249999999901</v>
      </c>
      <c r="D167" s="1">
        <v>20.081694672947702</v>
      </c>
      <c r="E167" s="1">
        <v>0.8125</v>
      </c>
      <c r="F167" s="1">
        <v>93.694499999999906</v>
      </c>
      <c r="G167" s="1">
        <v>13.990240071206699</v>
      </c>
      <c r="H167" s="1">
        <v>200</v>
      </c>
      <c r="I167" s="1">
        <v>50</v>
      </c>
      <c r="J167" s="1" t="s">
        <v>10</v>
      </c>
      <c r="K167" s="1">
        <v>2</v>
      </c>
      <c r="L167">
        <v>1</v>
      </c>
      <c r="M167">
        <v>0.1875</v>
      </c>
    </row>
    <row r="168" spans="1:13" x14ac:dyDescent="0.2">
      <c r="A168">
        <v>9</v>
      </c>
      <c r="B168" s="1" t="s">
        <v>368</v>
      </c>
      <c r="C168" s="1">
        <v>-3.7001249999999901</v>
      </c>
      <c r="D168" s="1">
        <v>21.657604986109899</v>
      </c>
      <c r="E168" s="1">
        <v>0.4375</v>
      </c>
      <c r="F168" s="1">
        <v>81.044124999999994</v>
      </c>
      <c r="G168" s="1">
        <v>15.754080161481101</v>
      </c>
      <c r="H168" s="1">
        <v>200</v>
      </c>
      <c r="I168" s="1">
        <v>50</v>
      </c>
      <c r="J168" s="1" t="s">
        <v>12</v>
      </c>
      <c r="K168" s="1">
        <v>2</v>
      </c>
      <c r="L168">
        <v>1</v>
      </c>
      <c r="M168">
        <v>0.5625</v>
      </c>
    </row>
    <row r="169" spans="1:13" x14ac:dyDescent="0.2">
      <c r="A169">
        <v>9</v>
      </c>
      <c r="B169" s="1" t="s">
        <v>359</v>
      </c>
      <c r="C169" s="1">
        <v>16.428749999999901</v>
      </c>
      <c r="D169" s="1">
        <v>25.808649295100601</v>
      </c>
      <c r="E169" s="1">
        <v>0.6</v>
      </c>
      <c r="F169" s="1">
        <v>89.101875000000007</v>
      </c>
      <c r="G169" s="1">
        <v>13.584025093262101</v>
      </c>
      <c r="H169" s="1">
        <v>200</v>
      </c>
      <c r="I169" s="1">
        <v>50</v>
      </c>
      <c r="J169" s="1" t="s">
        <v>14</v>
      </c>
      <c r="K169" s="1">
        <v>2</v>
      </c>
      <c r="L169">
        <v>1</v>
      </c>
      <c r="M169">
        <v>0.4</v>
      </c>
    </row>
    <row r="170" spans="1:13" x14ac:dyDescent="0.2">
      <c r="A170">
        <v>9</v>
      </c>
      <c r="B170" s="1" t="s">
        <v>373</v>
      </c>
      <c r="C170" s="1">
        <v>-18.94575</v>
      </c>
      <c r="D170" s="1">
        <v>28.735568498595899</v>
      </c>
      <c r="E170" s="1">
        <v>0.23749999999999999</v>
      </c>
      <c r="F170" s="1">
        <v>143.33649999999901</v>
      </c>
      <c r="G170" s="1">
        <v>29.6919875597778</v>
      </c>
      <c r="H170" s="1">
        <v>300</v>
      </c>
      <c r="I170" s="1">
        <v>100</v>
      </c>
      <c r="J170" s="1" t="s">
        <v>8</v>
      </c>
      <c r="K170" s="1">
        <v>1.5849625007211563</v>
      </c>
      <c r="L170">
        <v>1</v>
      </c>
      <c r="M170">
        <v>0.76249999999999996</v>
      </c>
    </row>
    <row r="171" spans="1:13" x14ac:dyDescent="0.2">
      <c r="A171">
        <v>9</v>
      </c>
      <c r="B171" s="1" t="s">
        <v>343</v>
      </c>
      <c r="C171" s="1">
        <v>33.047499999999999</v>
      </c>
      <c r="D171" s="1">
        <v>14.3723135315786</v>
      </c>
      <c r="E171" s="1">
        <v>0.96250000000000002</v>
      </c>
      <c r="F171" s="1">
        <v>113.875999999999</v>
      </c>
      <c r="G171" s="1">
        <v>12.1110795967989</v>
      </c>
      <c r="H171" s="1">
        <v>300</v>
      </c>
      <c r="I171" s="1">
        <v>100</v>
      </c>
      <c r="J171" s="1" t="s">
        <v>10</v>
      </c>
      <c r="K171" s="1">
        <v>1.5849625007211563</v>
      </c>
      <c r="L171">
        <v>1</v>
      </c>
      <c r="M171">
        <v>3.7499999999999978E-2</v>
      </c>
    </row>
    <row r="172" spans="1:13" x14ac:dyDescent="0.2">
      <c r="A172">
        <v>9</v>
      </c>
      <c r="B172" s="1" t="s">
        <v>371</v>
      </c>
      <c r="C172" s="1">
        <v>-18.931249999999999</v>
      </c>
      <c r="D172" s="1">
        <v>22.0172024434872</v>
      </c>
      <c r="E172" s="1">
        <v>0.17499999999999999</v>
      </c>
      <c r="F172" s="1">
        <v>143.04124999999999</v>
      </c>
      <c r="G172" s="1">
        <v>32.5170457750623</v>
      </c>
      <c r="H172" s="1">
        <v>300</v>
      </c>
      <c r="I172" s="1">
        <v>100</v>
      </c>
      <c r="J172" s="1" t="s">
        <v>12</v>
      </c>
      <c r="K172" s="1">
        <v>1.5849625007211563</v>
      </c>
      <c r="L172">
        <v>1</v>
      </c>
      <c r="M172">
        <v>0.82499999999999996</v>
      </c>
    </row>
    <row r="173" spans="1:13" x14ac:dyDescent="0.2">
      <c r="A173">
        <v>9</v>
      </c>
      <c r="B173" s="1" t="s">
        <v>353</v>
      </c>
      <c r="C173" s="1">
        <v>20.678124999999898</v>
      </c>
      <c r="D173" s="1">
        <v>27.3708056646927</v>
      </c>
      <c r="E173" s="1">
        <v>0.75</v>
      </c>
      <c r="F173" s="1">
        <v>122.5625</v>
      </c>
      <c r="G173" s="1">
        <v>14.4001043833022</v>
      </c>
      <c r="H173" s="1">
        <v>300</v>
      </c>
      <c r="I173" s="1">
        <v>100</v>
      </c>
      <c r="J173" s="1" t="s">
        <v>14</v>
      </c>
      <c r="K173" s="1">
        <v>1.5849625007211563</v>
      </c>
      <c r="L173">
        <v>1</v>
      </c>
      <c r="M173">
        <v>0.25</v>
      </c>
    </row>
    <row r="174" spans="1:13" x14ac:dyDescent="0.2">
      <c r="A174">
        <v>9</v>
      </c>
      <c r="B174" s="1" t="s">
        <v>377</v>
      </c>
      <c r="C174" s="1">
        <v>-20.779375000000002</v>
      </c>
      <c r="D174" s="1">
        <v>18.273988093992301</v>
      </c>
      <c r="E174" s="1">
        <v>0.17499999999999999</v>
      </c>
      <c r="F174" s="1">
        <v>113.891249999999</v>
      </c>
      <c r="G174" s="1">
        <v>20.9392544264952</v>
      </c>
      <c r="H174" s="1">
        <v>300</v>
      </c>
      <c r="I174" s="1">
        <v>50</v>
      </c>
      <c r="J174" s="1" t="s">
        <v>8</v>
      </c>
      <c r="K174" s="1">
        <v>2.5849625007211561</v>
      </c>
      <c r="L174">
        <v>1</v>
      </c>
      <c r="M174">
        <v>0.82499999999999996</v>
      </c>
    </row>
    <row r="175" spans="1:13" x14ac:dyDescent="0.2">
      <c r="A175">
        <v>9</v>
      </c>
      <c r="B175" s="1" t="s">
        <v>344</v>
      </c>
      <c r="C175" s="1">
        <v>9.9976249999999993</v>
      </c>
      <c r="D175" s="1">
        <v>15.794375046495899</v>
      </c>
      <c r="E175" s="1">
        <v>0.75</v>
      </c>
      <c r="F175" s="1">
        <v>106.965875</v>
      </c>
      <c r="G175" s="1">
        <v>14.683877527219201</v>
      </c>
      <c r="H175" s="1">
        <v>300</v>
      </c>
      <c r="I175" s="1">
        <v>50</v>
      </c>
      <c r="J175" s="1" t="s">
        <v>10</v>
      </c>
      <c r="K175" s="1">
        <v>2.5849625007211561</v>
      </c>
      <c r="L175">
        <v>1</v>
      </c>
      <c r="M175">
        <v>0.25</v>
      </c>
    </row>
    <row r="176" spans="1:13" x14ac:dyDescent="0.2">
      <c r="A176">
        <v>9</v>
      </c>
      <c r="B176" s="1" t="s">
        <v>369</v>
      </c>
      <c r="C176" s="1">
        <v>-11.4908749999999</v>
      </c>
      <c r="D176" s="1">
        <v>17.199559456113199</v>
      </c>
      <c r="E176" s="1">
        <v>0.28749999999999998</v>
      </c>
      <c r="F176" s="1">
        <v>86.210374999999999</v>
      </c>
      <c r="G176" s="1">
        <v>12.449040871062101</v>
      </c>
      <c r="H176" s="1">
        <v>300</v>
      </c>
      <c r="I176" s="1">
        <v>50</v>
      </c>
      <c r="J176" s="1" t="s">
        <v>12</v>
      </c>
      <c r="K176" s="1">
        <v>2.5849625007211561</v>
      </c>
      <c r="L176">
        <v>1</v>
      </c>
      <c r="M176">
        <v>0.71250000000000002</v>
      </c>
    </row>
    <row r="177" spans="1:13" x14ac:dyDescent="0.2">
      <c r="A177">
        <v>9</v>
      </c>
      <c r="B177" s="1" t="s">
        <v>356</v>
      </c>
      <c r="C177" s="1">
        <v>15.283124999999901</v>
      </c>
      <c r="D177" s="1">
        <v>24.020564657900401</v>
      </c>
      <c r="E177" s="1">
        <v>0.66249999999999998</v>
      </c>
      <c r="F177" s="1">
        <v>108.486</v>
      </c>
      <c r="G177" s="1">
        <v>14.0981639407406</v>
      </c>
      <c r="H177" s="1">
        <v>300</v>
      </c>
      <c r="I177" s="1">
        <v>50</v>
      </c>
      <c r="J177" s="1" t="s">
        <v>14</v>
      </c>
      <c r="K177" s="1">
        <v>2.5849625007211561</v>
      </c>
      <c r="L177">
        <v>1</v>
      </c>
      <c r="M177">
        <v>0.33750000000000002</v>
      </c>
    </row>
    <row r="178" spans="1:13" x14ac:dyDescent="0.2">
      <c r="A178">
        <v>9</v>
      </c>
      <c r="B178" s="1" t="s">
        <v>374</v>
      </c>
      <c r="C178" s="1">
        <v>-13.934999999999899</v>
      </c>
      <c r="D178" s="1">
        <v>17.315025772432399</v>
      </c>
      <c r="E178" s="1">
        <v>0.25</v>
      </c>
      <c r="F178" s="1">
        <v>135.766625</v>
      </c>
      <c r="G178" s="1">
        <v>21.766976991749999</v>
      </c>
      <c r="H178" s="1">
        <v>400</v>
      </c>
      <c r="I178" s="1">
        <v>100</v>
      </c>
      <c r="J178" s="1" t="s">
        <v>8</v>
      </c>
      <c r="K178" s="1">
        <v>2</v>
      </c>
      <c r="L178">
        <v>1</v>
      </c>
      <c r="M178">
        <v>0.75</v>
      </c>
    </row>
    <row r="179" spans="1:13" x14ac:dyDescent="0.2">
      <c r="A179">
        <v>9</v>
      </c>
      <c r="B179" s="1" t="s">
        <v>347</v>
      </c>
      <c r="C179" s="1">
        <v>29.204249999999998</v>
      </c>
      <c r="D179" s="1">
        <v>13.9190749310972</v>
      </c>
      <c r="E179" s="1">
        <v>1</v>
      </c>
      <c r="F179" s="1">
        <v>116.06037499999999</v>
      </c>
      <c r="G179" s="1">
        <v>13.723492853839099</v>
      </c>
      <c r="H179" s="1">
        <v>400</v>
      </c>
      <c r="I179" s="1">
        <v>100</v>
      </c>
      <c r="J179" s="1" t="s">
        <v>10</v>
      </c>
      <c r="K179" s="1">
        <v>2</v>
      </c>
      <c r="L179">
        <v>1</v>
      </c>
      <c r="M179">
        <v>0</v>
      </c>
    </row>
    <row r="180" spans="1:13" x14ac:dyDescent="0.2">
      <c r="A180">
        <v>9</v>
      </c>
      <c r="B180" s="1" t="s">
        <v>362</v>
      </c>
      <c r="C180" s="1">
        <v>-11.7942499999999</v>
      </c>
      <c r="D180" s="1">
        <v>19.649392342703599</v>
      </c>
      <c r="E180" s="1">
        <v>0.32500000000000001</v>
      </c>
      <c r="F180" s="1">
        <v>130.636875</v>
      </c>
      <c r="G180" s="1">
        <v>26.428987002614601</v>
      </c>
      <c r="H180" s="1">
        <v>400</v>
      </c>
      <c r="I180" s="1">
        <v>100</v>
      </c>
      <c r="J180" s="1" t="s">
        <v>12</v>
      </c>
      <c r="K180" s="1">
        <v>2</v>
      </c>
      <c r="L180">
        <v>1</v>
      </c>
      <c r="M180">
        <v>0.67500000000000004</v>
      </c>
    </row>
    <row r="181" spans="1:13" x14ac:dyDescent="0.2">
      <c r="A181">
        <v>9</v>
      </c>
      <c r="B181" s="1" t="s">
        <v>360</v>
      </c>
      <c r="C181" s="1">
        <v>12.171125</v>
      </c>
      <c r="D181" s="1">
        <v>32.033782167960901</v>
      </c>
      <c r="E181" s="1">
        <v>0.6875</v>
      </c>
      <c r="F181" s="1">
        <v>156.70487499999999</v>
      </c>
      <c r="G181" s="1">
        <v>17.572843537241599</v>
      </c>
      <c r="H181" s="1">
        <v>400</v>
      </c>
      <c r="I181" s="1">
        <v>100</v>
      </c>
      <c r="J181" s="1" t="s">
        <v>14</v>
      </c>
      <c r="K181" s="1">
        <v>2</v>
      </c>
      <c r="L181">
        <v>1</v>
      </c>
      <c r="M181">
        <v>0.3125</v>
      </c>
    </row>
    <row r="182" spans="1:13" x14ac:dyDescent="0.2">
      <c r="A182">
        <v>9</v>
      </c>
      <c r="B182" s="1" t="s">
        <v>378</v>
      </c>
      <c r="C182" s="1">
        <v>-9.2341250000000006</v>
      </c>
      <c r="D182" s="1">
        <v>14.1533023261136</v>
      </c>
      <c r="E182" s="1">
        <v>0.23749999999999999</v>
      </c>
      <c r="F182" s="1">
        <v>84.372749999999996</v>
      </c>
      <c r="G182" s="1">
        <v>15.244834204985599</v>
      </c>
      <c r="H182" s="1">
        <v>400</v>
      </c>
      <c r="I182" s="1">
        <v>50</v>
      </c>
      <c r="J182" s="1" t="s">
        <v>8</v>
      </c>
      <c r="K182" s="1">
        <v>3</v>
      </c>
      <c r="L182">
        <v>1</v>
      </c>
      <c r="M182">
        <v>0.76249999999999996</v>
      </c>
    </row>
    <row r="183" spans="1:13" x14ac:dyDescent="0.2">
      <c r="A183">
        <v>9</v>
      </c>
      <c r="B183" s="1" t="s">
        <v>346</v>
      </c>
      <c r="C183" s="1">
        <v>30.670874999999899</v>
      </c>
      <c r="D183" s="1">
        <v>23.7243074816605</v>
      </c>
      <c r="E183" s="1">
        <v>0.71250000000000002</v>
      </c>
      <c r="F183" s="1">
        <v>98.484624999999994</v>
      </c>
      <c r="G183" s="1">
        <v>9.2966613555283892</v>
      </c>
      <c r="H183" s="1">
        <v>400</v>
      </c>
      <c r="I183" s="1">
        <v>50</v>
      </c>
      <c r="J183" s="1" t="s">
        <v>10</v>
      </c>
      <c r="K183" s="1">
        <v>3</v>
      </c>
      <c r="L183">
        <v>1</v>
      </c>
      <c r="M183">
        <v>0.28749999999999998</v>
      </c>
    </row>
    <row r="184" spans="1:13" x14ac:dyDescent="0.2">
      <c r="A184">
        <v>9</v>
      </c>
      <c r="B184" s="1" t="s">
        <v>366</v>
      </c>
      <c r="C184" s="1">
        <v>-7.3218750000000004</v>
      </c>
      <c r="D184" s="1">
        <v>16.524397197307199</v>
      </c>
      <c r="E184" s="1">
        <v>0.38750000000000001</v>
      </c>
      <c r="F184" s="1">
        <v>130.55674999999999</v>
      </c>
      <c r="G184" s="1">
        <v>27.994508647902698</v>
      </c>
      <c r="H184" s="1">
        <v>400</v>
      </c>
      <c r="I184" s="1">
        <v>50</v>
      </c>
      <c r="J184" s="1" t="s">
        <v>12</v>
      </c>
      <c r="K184" s="1">
        <v>3</v>
      </c>
      <c r="L184">
        <v>1</v>
      </c>
      <c r="M184">
        <v>0.61250000000000004</v>
      </c>
    </row>
    <row r="185" spans="1:13" x14ac:dyDescent="0.2">
      <c r="A185">
        <v>9</v>
      </c>
      <c r="B185" s="1" t="s">
        <v>361</v>
      </c>
      <c r="C185" s="1">
        <v>8.0158749999999994</v>
      </c>
      <c r="D185" s="1">
        <v>38.2381252055376</v>
      </c>
      <c r="E185" s="1">
        <v>0.25</v>
      </c>
      <c r="F185" s="1">
        <v>139.68450000000001</v>
      </c>
      <c r="G185" s="1">
        <v>29.0365236770864</v>
      </c>
      <c r="H185" s="1">
        <v>400</v>
      </c>
      <c r="I185" s="1">
        <v>50</v>
      </c>
      <c r="J185" s="1" t="s">
        <v>14</v>
      </c>
      <c r="K185" s="1">
        <v>3</v>
      </c>
      <c r="L185">
        <v>1</v>
      </c>
      <c r="M185">
        <v>0.75</v>
      </c>
    </row>
    <row r="186" spans="1:13" x14ac:dyDescent="0.2">
      <c r="A186">
        <v>9</v>
      </c>
      <c r="B186" s="1" t="s">
        <v>380</v>
      </c>
      <c r="C186" s="1">
        <v>-7.2792500000000002</v>
      </c>
      <c r="D186" s="1">
        <v>26.126792702846199</v>
      </c>
      <c r="E186" s="1">
        <v>0.41249999999999998</v>
      </c>
      <c r="F186" s="1">
        <v>185.59637499999999</v>
      </c>
      <c r="G186" s="1">
        <v>25.9332367457163</v>
      </c>
      <c r="H186" s="1">
        <v>500</v>
      </c>
      <c r="I186" s="1">
        <v>100</v>
      </c>
      <c r="J186" s="1" t="s">
        <v>8</v>
      </c>
      <c r="K186" s="1">
        <v>2.3219280948873622</v>
      </c>
      <c r="L186">
        <v>1</v>
      </c>
      <c r="M186">
        <v>0.58750000000000002</v>
      </c>
    </row>
    <row r="187" spans="1:13" x14ac:dyDescent="0.2">
      <c r="A187">
        <v>9</v>
      </c>
      <c r="B187" s="1" t="s">
        <v>342</v>
      </c>
      <c r="C187" s="1">
        <v>18.287749999999999</v>
      </c>
      <c r="D187" s="1">
        <v>18.900296689139498</v>
      </c>
      <c r="E187" s="1">
        <v>0.875</v>
      </c>
      <c r="F187" s="1">
        <v>128.70400000000001</v>
      </c>
      <c r="G187" s="1">
        <v>17.655909039185701</v>
      </c>
      <c r="H187" s="1">
        <v>500</v>
      </c>
      <c r="I187" s="1">
        <v>100</v>
      </c>
      <c r="J187" s="1" t="s">
        <v>10</v>
      </c>
      <c r="K187" s="1">
        <v>2.3219280948873622</v>
      </c>
      <c r="L187">
        <v>1</v>
      </c>
      <c r="M187">
        <v>0.125</v>
      </c>
    </row>
    <row r="188" spans="1:13" x14ac:dyDescent="0.2">
      <c r="A188">
        <v>9</v>
      </c>
      <c r="B188" s="1" t="s">
        <v>363</v>
      </c>
      <c r="C188" s="1">
        <v>-13.653375</v>
      </c>
      <c r="D188" s="1">
        <v>57.3175870031125</v>
      </c>
      <c r="E188" s="1">
        <v>0.33750000000000002</v>
      </c>
      <c r="F188" s="1">
        <v>195.016875</v>
      </c>
      <c r="G188" s="1">
        <v>104.048670721851</v>
      </c>
      <c r="H188" s="1">
        <v>500</v>
      </c>
      <c r="I188" s="1">
        <v>100</v>
      </c>
      <c r="J188" s="1" t="s">
        <v>12</v>
      </c>
      <c r="K188" s="1">
        <v>2.3219280948873622</v>
      </c>
      <c r="L188">
        <v>1</v>
      </c>
      <c r="M188">
        <v>0.66249999999999998</v>
      </c>
    </row>
    <row r="189" spans="1:13" x14ac:dyDescent="0.2">
      <c r="A189">
        <v>9</v>
      </c>
      <c r="B189" s="1" t="s">
        <v>358</v>
      </c>
      <c r="C189" s="1">
        <v>-9.9673750000000005</v>
      </c>
      <c r="D189" s="1">
        <v>25.789103015796702</v>
      </c>
      <c r="E189" s="1">
        <v>0.33750000000000002</v>
      </c>
      <c r="F189" s="1">
        <v>141.16787499999899</v>
      </c>
      <c r="G189" s="1">
        <v>21.9861406170881</v>
      </c>
      <c r="H189" s="1">
        <v>500</v>
      </c>
      <c r="I189" s="1">
        <v>100</v>
      </c>
      <c r="J189" s="1" t="s">
        <v>14</v>
      </c>
      <c r="K189" s="1">
        <v>2.3219280948873622</v>
      </c>
      <c r="L189">
        <v>1</v>
      </c>
      <c r="M189">
        <v>0.66249999999999998</v>
      </c>
    </row>
    <row r="190" spans="1:13" x14ac:dyDescent="0.2">
      <c r="A190">
        <v>9</v>
      </c>
      <c r="B190" s="1" t="s">
        <v>376</v>
      </c>
      <c r="C190" s="1">
        <v>-30.1986249999999</v>
      </c>
      <c r="D190" s="1">
        <v>28.819505492970801</v>
      </c>
      <c r="E190" s="1">
        <v>0.125</v>
      </c>
      <c r="F190" s="1">
        <v>171.73012499999999</v>
      </c>
      <c r="G190" s="1">
        <v>47.798962684710702</v>
      </c>
      <c r="H190" s="1">
        <v>500</v>
      </c>
      <c r="I190" s="1">
        <v>50</v>
      </c>
      <c r="J190" s="1" t="s">
        <v>8</v>
      </c>
      <c r="K190" s="1">
        <v>3.3219280948873626</v>
      </c>
      <c r="L190">
        <v>1</v>
      </c>
      <c r="M190">
        <v>0.875</v>
      </c>
    </row>
    <row r="191" spans="1:13" x14ac:dyDescent="0.2">
      <c r="A191">
        <v>9</v>
      </c>
      <c r="B191" s="1" t="s">
        <v>351</v>
      </c>
      <c r="C191" s="1">
        <v>7.2307499999999996</v>
      </c>
      <c r="D191" s="1">
        <v>23.432250413425901</v>
      </c>
      <c r="E191" s="1">
        <v>0.5625</v>
      </c>
      <c r="F191" s="1">
        <v>129.359375</v>
      </c>
      <c r="G191" s="1">
        <v>26.247326023032802</v>
      </c>
      <c r="H191" s="1">
        <v>500</v>
      </c>
      <c r="I191" s="1">
        <v>50</v>
      </c>
      <c r="J191" s="1" t="s">
        <v>10</v>
      </c>
      <c r="K191" s="1">
        <v>3.3219280948873626</v>
      </c>
      <c r="L191">
        <v>1</v>
      </c>
      <c r="M191">
        <v>0.4375</v>
      </c>
    </row>
    <row r="192" spans="1:13" x14ac:dyDescent="0.2">
      <c r="A192">
        <v>9</v>
      </c>
      <c r="B192" s="1" t="s">
        <v>365</v>
      </c>
      <c r="C192" s="1">
        <v>-18.766375</v>
      </c>
      <c r="D192" s="1">
        <v>21.000140371182599</v>
      </c>
      <c r="E192" s="1">
        <v>0.16250000000000001</v>
      </c>
      <c r="F192" s="1">
        <v>105.528624999999</v>
      </c>
      <c r="G192" s="1">
        <v>26.3762089174956</v>
      </c>
      <c r="H192" s="1">
        <v>500</v>
      </c>
      <c r="I192" s="1">
        <v>50</v>
      </c>
      <c r="J192" s="1" t="s">
        <v>12</v>
      </c>
      <c r="K192" s="1">
        <v>3.3219280948873626</v>
      </c>
      <c r="L192">
        <v>1</v>
      </c>
      <c r="M192">
        <v>0.83750000000000002</v>
      </c>
    </row>
    <row r="193" spans="1:13" x14ac:dyDescent="0.2">
      <c r="A193">
        <v>9</v>
      </c>
      <c r="B193" s="1" t="s">
        <v>352</v>
      </c>
      <c r="C193" s="1">
        <v>-7.3005000000000004</v>
      </c>
      <c r="D193" s="1">
        <v>21.179460504224298</v>
      </c>
      <c r="E193" s="1">
        <v>0.35</v>
      </c>
      <c r="F193" s="1">
        <v>88.26925</v>
      </c>
      <c r="G193" s="1">
        <v>16.994008486448902</v>
      </c>
      <c r="H193" s="1">
        <v>500</v>
      </c>
      <c r="I193" s="1">
        <v>50</v>
      </c>
      <c r="J193" s="1" t="s">
        <v>14</v>
      </c>
      <c r="K193" s="1">
        <v>3.3219280948873626</v>
      </c>
      <c r="L193">
        <v>1</v>
      </c>
      <c r="M193">
        <v>0.65</v>
      </c>
    </row>
    <row r="194" spans="1:13" x14ac:dyDescent="0.2">
      <c r="A194">
        <v>9</v>
      </c>
      <c r="B194" s="1" t="s">
        <v>381</v>
      </c>
      <c r="C194" s="1">
        <v>-46.988860759493598</v>
      </c>
      <c r="D194" s="1">
        <v>80.663025049241298</v>
      </c>
      <c r="E194" s="1">
        <v>0.177215189873417</v>
      </c>
      <c r="F194" s="1">
        <v>330.01025316455599</v>
      </c>
      <c r="G194" s="1">
        <v>132.39553981143399</v>
      </c>
      <c r="H194" s="1">
        <v>600</v>
      </c>
      <c r="I194" s="1">
        <v>100</v>
      </c>
      <c r="J194" s="1" t="s">
        <v>8</v>
      </c>
      <c r="K194" s="1">
        <v>2.5849625007211561</v>
      </c>
      <c r="L194">
        <v>1</v>
      </c>
      <c r="M194">
        <v>0.822784810126583</v>
      </c>
    </row>
    <row r="195" spans="1:13" x14ac:dyDescent="0.2">
      <c r="A195">
        <v>9</v>
      </c>
      <c r="B195" s="1" t="s">
        <v>350</v>
      </c>
      <c r="C195" s="1">
        <v>17.8362499999999</v>
      </c>
      <c r="D195" s="1">
        <v>21.808760073362699</v>
      </c>
      <c r="E195" s="1">
        <v>0.8</v>
      </c>
      <c r="F195" s="1">
        <v>170.063749999999</v>
      </c>
      <c r="G195" s="1">
        <v>20.027763940028301</v>
      </c>
      <c r="H195" s="1">
        <v>600</v>
      </c>
      <c r="I195" s="1">
        <v>100</v>
      </c>
      <c r="J195" s="1" t="s">
        <v>10</v>
      </c>
      <c r="K195" s="1">
        <v>2.5849625007211561</v>
      </c>
      <c r="L195">
        <v>1</v>
      </c>
      <c r="M195">
        <v>0.19999999999999996</v>
      </c>
    </row>
    <row r="196" spans="1:13" x14ac:dyDescent="0.2">
      <c r="A196">
        <v>9</v>
      </c>
      <c r="B196" s="1" t="s">
        <v>367</v>
      </c>
      <c r="C196" s="1">
        <v>-16.215499999999999</v>
      </c>
      <c r="D196" s="1">
        <v>42.432978415967902</v>
      </c>
      <c r="E196" s="1">
        <v>0.36249999999999999</v>
      </c>
      <c r="F196" s="1">
        <v>162.16462499999901</v>
      </c>
      <c r="G196" s="1">
        <v>50.7945706484401</v>
      </c>
      <c r="H196" s="1">
        <v>600</v>
      </c>
      <c r="I196" s="1">
        <v>100</v>
      </c>
      <c r="J196" s="1" t="s">
        <v>12</v>
      </c>
      <c r="K196" s="1">
        <v>2.5849625007211561</v>
      </c>
      <c r="L196">
        <v>1</v>
      </c>
      <c r="M196">
        <v>0.63749999999999996</v>
      </c>
    </row>
    <row r="197" spans="1:13" x14ac:dyDescent="0.2">
      <c r="A197">
        <v>9</v>
      </c>
      <c r="B197" s="1" t="s">
        <v>357</v>
      </c>
      <c r="C197" s="1">
        <v>-0.59825000000000095</v>
      </c>
      <c r="D197" s="1">
        <v>26.897561960845</v>
      </c>
      <c r="E197" s="1">
        <v>0.47499999999999998</v>
      </c>
      <c r="F197" s="1">
        <v>122.229375</v>
      </c>
      <c r="G197" s="1">
        <v>23.375154295947901</v>
      </c>
      <c r="H197" s="1">
        <v>600</v>
      </c>
      <c r="I197" s="1">
        <v>100</v>
      </c>
      <c r="J197" s="1" t="s">
        <v>14</v>
      </c>
      <c r="K197" s="1">
        <v>2.5849625007211561</v>
      </c>
      <c r="L197">
        <v>1</v>
      </c>
      <c r="M197">
        <v>0.52500000000000002</v>
      </c>
    </row>
    <row r="198" spans="1:13" x14ac:dyDescent="0.2">
      <c r="A198">
        <v>9</v>
      </c>
      <c r="B198" s="1" t="s">
        <v>372</v>
      </c>
      <c r="C198" s="1">
        <v>-21.541874999999902</v>
      </c>
      <c r="D198" s="1">
        <v>29.7954419791748</v>
      </c>
      <c r="E198" s="1">
        <v>0.1875</v>
      </c>
      <c r="F198" s="1">
        <v>106.41875</v>
      </c>
      <c r="G198" s="1">
        <v>26.483794071799799</v>
      </c>
      <c r="H198" s="1">
        <v>600</v>
      </c>
      <c r="I198" s="1">
        <v>50</v>
      </c>
      <c r="J198" s="1" t="s">
        <v>8</v>
      </c>
      <c r="K198" s="1">
        <v>3.5849625007211565</v>
      </c>
      <c r="L198">
        <v>1</v>
      </c>
      <c r="M198">
        <v>0.8125</v>
      </c>
    </row>
    <row r="199" spans="1:13" x14ac:dyDescent="0.2">
      <c r="A199">
        <v>9</v>
      </c>
      <c r="B199" s="1" t="s">
        <v>345</v>
      </c>
      <c r="C199" s="1">
        <v>17.7575</v>
      </c>
      <c r="D199" s="1">
        <v>25.708478878572301</v>
      </c>
      <c r="E199" s="1">
        <v>0.67500000000000004</v>
      </c>
      <c r="F199" s="1">
        <v>101.472875</v>
      </c>
      <c r="G199" s="1">
        <v>11.925773999383599</v>
      </c>
      <c r="H199" s="1">
        <v>600</v>
      </c>
      <c r="I199" s="1">
        <v>50</v>
      </c>
      <c r="J199" s="1" t="s">
        <v>10</v>
      </c>
      <c r="K199" s="1">
        <v>3.5849625007211565</v>
      </c>
      <c r="L199">
        <v>1</v>
      </c>
      <c r="M199">
        <v>0.32499999999999996</v>
      </c>
    </row>
    <row r="200" spans="1:13" x14ac:dyDescent="0.2">
      <c r="A200">
        <v>9</v>
      </c>
      <c r="B200" s="1" t="s">
        <v>364</v>
      </c>
      <c r="C200" s="1">
        <v>-13.374374999999899</v>
      </c>
      <c r="D200" s="1">
        <v>22.5263257569754</v>
      </c>
      <c r="E200" s="1">
        <v>0.3</v>
      </c>
      <c r="F200" s="1">
        <v>92.254750000000001</v>
      </c>
      <c r="G200" s="1">
        <v>27.1009380361178</v>
      </c>
      <c r="H200" s="1">
        <v>600</v>
      </c>
      <c r="I200" s="1">
        <v>50</v>
      </c>
      <c r="J200" s="1" t="s">
        <v>12</v>
      </c>
      <c r="K200" s="1">
        <v>3.5849625007211565</v>
      </c>
      <c r="L200">
        <v>1</v>
      </c>
      <c r="M200">
        <v>0.7</v>
      </c>
    </row>
    <row r="201" spans="1:13" x14ac:dyDescent="0.2">
      <c r="A201">
        <v>9</v>
      </c>
      <c r="B201" s="1" t="s">
        <v>354</v>
      </c>
      <c r="C201" s="1">
        <v>-9.2937499999999993</v>
      </c>
      <c r="D201" s="1">
        <v>25.171591644898001</v>
      </c>
      <c r="E201" s="1">
        <v>0.38750000000000001</v>
      </c>
      <c r="F201" s="1">
        <v>97.947125</v>
      </c>
      <c r="G201" s="1">
        <v>16.4262376393492</v>
      </c>
      <c r="H201" s="1">
        <v>600</v>
      </c>
      <c r="I201" s="1">
        <v>50</v>
      </c>
      <c r="J201" s="1" t="s">
        <v>14</v>
      </c>
      <c r="K201" s="1">
        <v>3.5849625007211565</v>
      </c>
      <c r="L201">
        <v>1</v>
      </c>
      <c r="M201">
        <v>0.61250000000000004</v>
      </c>
    </row>
    <row r="202" spans="1:13" x14ac:dyDescent="0.2">
      <c r="A202">
        <v>10</v>
      </c>
      <c r="B202" s="14" t="s">
        <v>386</v>
      </c>
      <c r="C202" s="1">
        <v>-1.8955</v>
      </c>
      <c r="D202" s="1">
        <v>15.5779897531741</v>
      </c>
      <c r="E202" s="1">
        <v>0.48749999999999999</v>
      </c>
      <c r="F202" s="1">
        <v>153.42037500000001</v>
      </c>
      <c r="G202" s="1">
        <v>15.447124040072101</v>
      </c>
      <c r="H202" s="1">
        <v>200</v>
      </c>
      <c r="I202" s="1">
        <v>100</v>
      </c>
      <c r="J202" s="1" t="s">
        <v>8</v>
      </c>
      <c r="K202" s="1">
        <v>1</v>
      </c>
      <c r="L202">
        <v>1</v>
      </c>
      <c r="M202">
        <v>0.51249999999999996</v>
      </c>
    </row>
    <row r="203" spans="1:13" x14ac:dyDescent="0.2">
      <c r="A203">
        <v>10</v>
      </c>
      <c r="B203" s="1" t="s">
        <v>387</v>
      </c>
      <c r="C203" s="1">
        <v>37.3524999999999</v>
      </c>
      <c r="D203" s="1">
        <v>12.390246819575401</v>
      </c>
      <c r="E203" s="1">
        <v>1</v>
      </c>
      <c r="F203" s="1">
        <v>151.344124999999</v>
      </c>
      <c r="G203" s="1">
        <v>12.7345888914552</v>
      </c>
      <c r="H203" s="1">
        <v>200</v>
      </c>
      <c r="I203" s="1">
        <v>100</v>
      </c>
      <c r="J203" s="1" t="s">
        <v>10</v>
      </c>
      <c r="K203" s="1">
        <v>1</v>
      </c>
      <c r="L203">
        <v>1</v>
      </c>
      <c r="M203">
        <v>0</v>
      </c>
    </row>
    <row r="204" spans="1:13" x14ac:dyDescent="0.2">
      <c r="A204">
        <v>10</v>
      </c>
      <c r="B204" s="1" t="s">
        <v>388</v>
      </c>
      <c r="C204" s="1">
        <v>7.6223749999999901</v>
      </c>
      <c r="D204" s="1">
        <v>33.828684213391597</v>
      </c>
      <c r="E204" s="1">
        <v>0.53749999999999998</v>
      </c>
      <c r="F204" s="1">
        <v>98.835999999999899</v>
      </c>
      <c r="G204" s="1">
        <v>29.459949321069701</v>
      </c>
      <c r="H204" s="1">
        <v>200</v>
      </c>
      <c r="I204" s="1">
        <v>100</v>
      </c>
      <c r="J204" s="1" t="s">
        <v>12</v>
      </c>
      <c r="K204" s="1">
        <v>1</v>
      </c>
      <c r="L204">
        <v>1</v>
      </c>
      <c r="M204">
        <v>0.46250000000000002</v>
      </c>
    </row>
    <row r="205" spans="1:13" x14ac:dyDescent="0.2">
      <c r="A205">
        <v>10</v>
      </c>
      <c r="B205" s="1" t="s">
        <v>389</v>
      </c>
      <c r="C205" s="1">
        <v>11.692749999999901</v>
      </c>
      <c r="D205" s="1">
        <v>16.914531546498701</v>
      </c>
      <c r="E205" s="1">
        <v>0.76249999999999996</v>
      </c>
      <c r="F205" s="1">
        <v>101.128999999999</v>
      </c>
      <c r="G205" s="1">
        <v>13.782559413984</v>
      </c>
      <c r="H205" s="1">
        <v>200</v>
      </c>
      <c r="I205" s="1">
        <v>100</v>
      </c>
      <c r="J205" s="1" t="s">
        <v>14</v>
      </c>
      <c r="K205" s="1">
        <v>1</v>
      </c>
      <c r="L205">
        <v>1</v>
      </c>
      <c r="M205">
        <v>0.23750000000000004</v>
      </c>
    </row>
    <row r="206" spans="1:13" x14ac:dyDescent="0.2">
      <c r="A206">
        <v>10</v>
      </c>
      <c r="B206" s="1" t="s">
        <v>382</v>
      </c>
      <c r="C206" s="1">
        <v>-5.3932499999999903</v>
      </c>
      <c r="D206" s="1">
        <v>20.162659966817301</v>
      </c>
      <c r="E206" s="1">
        <v>0.42499999999999999</v>
      </c>
      <c r="F206" s="1">
        <v>131.819875</v>
      </c>
      <c r="G206" s="1">
        <v>20.2216913544435</v>
      </c>
      <c r="H206" s="1">
        <v>200</v>
      </c>
      <c r="I206" s="1">
        <v>50</v>
      </c>
      <c r="J206" s="1" t="s">
        <v>8</v>
      </c>
      <c r="K206" s="1">
        <v>2</v>
      </c>
      <c r="L206">
        <v>1</v>
      </c>
      <c r="M206">
        <v>0.57499999999999996</v>
      </c>
    </row>
    <row r="207" spans="1:13" x14ac:dyDescent="0.2">
      <c r="A207">
        <v>10</v>
      </c>
      <c r="B207" s="1" t="s">
        <v>383</v>
      </c>
      <c r="C207" s="1">
        <v>19.512499999999999</v>
      </c>
      <c r="D207" s="1">
        <v>20.283819629201901</v>
      </c>
      <c r="E207" s="1">
        <v>0.71250000000000002</v>
      </c>
      <c r="F207" s="1">
        <v>144.25212500000001</v>
      </c>
      <c r="G207" s="1">
        <v>19.022798407026599</v>
      </c>
      <c r="H207" s="1">
        <v>200</v>
      </c>
      <c r="I207" s="1">
        <v>50</v>
      </c>
      <c r="J207" s="1" t="s">
        <v>10</v>
      </c>
      <c r="K207" s="1">
        <v>2</v>
      </c>
      <c r="L207">
        <v>1</v>
      </c>
      <c r="M207">
        <v>0.28749999999999998</v>
      </c>
    </row>
    <row r="208" spans="1:13" x14ac:dyDescent="0.2">
      <c r="A208">
        <v>10</v>
      </c>
      <c r="B208" s="1" t="s">
        <v>384</v>
      </c>
      <c r="C208" s="1">
        <v>-14.283374999999999</v>
      </c>
      <c r="D208" s="1">
        <v>22.665812854591699</v>
      </c>
      <c r="E208" s="1">
        <v>0.22500000000000001</v>
      </c>
      <c r="F208" s="1">
        <v>84.582624999999993</v>
      </c>
      <c r="G208" s="1">
        <v>10.447675069572799</v>
      </c>
      <c r="H208" s="1">
        <v>200</v>
      </c>
      <c r="I208" s="1">
        <v>50</v>
      </c>
      <c r="J208" s="1" t="s">
        <v>12</v>
      </c>
      <c r="K208" s="1">
        <v>2</v>
      </c>
      <c r="L208">
        <v>1</v>
      </c>
      <c r="M208">
        <v>0.77500000000000002</v>
      </c>
    </row>
    <row r="209" spans="1:13" x14ac:dyDescent="0.2">
      <c r="A209">
        <v>10</v>
      </c>
      <c r="B209" s="1" t="s">
        <v>385</v>
      </c>
      <c r="C209" s="1">
        <v>1.89549999999999</v>
      </c>
      <c r="D209" s="1">
        <v>19.9985746929624</v>
      </c>
      <c r="E209" s="1">
        <v>0.58750000000000002</v>
      </c>
      <c r="F209" s="1">
        <v>76.995249999999999</v>
      </c>
      <c r="G209" s="1">
        <v>8.9220317157864795</v>
      </c>
      <c r="H209" s="1">
        <v>200</v>
      </c>
      <c r="I209" s="1">
        <v>50</v>
      </c>
      <c r="J209" s="1" t="s">
        <v>14</v>
      </c>
      <c r="K209" s="1">
        <v>2</v>
      </c>
      <c r="L209">
        <v>1</v>
      </c>
      <c r="M209">
        <v>0.41249999999999998</v>
      </c>
    </row>
    <row r="210" spans="1:13" x14ac:dyDescent="0.2">
      <c r="A210">
        <v>10</v>
      </c>
      <c r="B210" s="1" t="s">
        <v>394</v>
      </c>
      <c r="C210" s="1">
        <v>-13.9825</v>
      </c>
      <c r="D210" s="1">
        <v>20.539575488553702</v>
      </c>
      <c r="E210" s="1">
        <v>0.25</v>
      </c>
      <c r="F210" s="1">
        <v>214.49787499999999</v>
      </c>
      <c r="G210" s="1">
        <v>20.804541493009999</v>
      </c>
      <c r="H210" s="1">
        <v>300</v>
      </c>
      <c r="I210" s="1">
        <v>100</v>
      </c>
      <c r="J210" s="1" t="s">
        <v>8</v>
      </c>
      <c r="K210" s="1">
        <v>1.5849625007211563</v>
      </c>
      <c r="L210">
        <v>1</v>
      </c>
      <c r="M210">
        <v>0.75</v>
      </c>
    </row>
    <row r="211" spans="1:13" x14ac:dyDescent="0.2">
      <c r="A211">
        <v>10</v>
      </c>
      <c r="B211" s="1" t="s">
        <v>395</v>
      </c>
      <c r="C211" s="1">
        <v>4.5699999999999896</v>
      </c>
      <c r="D211" s="1">
        <v>14.8274797251589</v>
      </c>
      <c r="E211" s="1">
        <v>0.67500000000000004</v>
      </c>
      <c r="F211" s="1">
        <v>231.20762500000001</v>
      </c>
      <c r="G211" s="1">
        <v>16.183835936185599</v>
      </c>
      <c r="H211" s="1">
        <v>300</v>
      </c>
      <c r="I211" s="1">
        <v>100</v>
      </c>
      <c r="J211" s="1" t="s">
        <v>10</v>
      </c>
      <c r="K211" s="1">
        <v>1.5849625007211563</v>
      </c>
      <c r="L211">
        <v>1</v>
      </c>
      <c r="M211">
        <v>0.32499999999999996</v>
      </c>
    </row>
    <row r="212" spans="1:13" x14ac:dyDescent="0.2">
      <c r="A212">
        <v>10</v>
      </c>
      <c r="B212" s="1" t="s">
        <v>396</v>
      </c>
      <c r="C212" s="1">
        <v>-19.179230769230699</v>
      </c>
      <c r="D212" s="1">
        <v>51.858849991927102</v>
      </c>
      <c r="E212" s="1">
        <v>0.20512820512820501</v>
      </c>
      <c r="F212" s="1">
        <v>150.78205128205099</v>
      </c>
      <c r="G212" s="1">
        <v>43.528540839167903</v>
      </c>
      <c r="H212" s="1">
        <v>300</v>
      </c>
      <c r="I212" s="1">
        <v>100</v>
      </c>
      <c r="J212" s="1" t="s">
        <v>12</v>
      </c>
      <c r="K212" s="1">
        <v>1.5849625007211563</v>
      </c>
      <c r="L212">
        <v>1</v>
      </c>
      <c r="M212">
        <v>0.79487179487179493</v>
      </c>
    </row>
    <row r="213" spans="1:13" x14ac:dyDescent="0.2">
      <c r="A213">
        <v>10</v>
      </c>
      <c r="B213" s="1" t="s">
        <v>397</v>
      </c>
      <c r="C213" s="1">
        <v>-15.568499999999901</v>
      </c>
      <c r="D213" s="1">
        <v>19.674335509744601</v>
      </c>
      <c r="E213" s="1">
        <v>0.22500000000000001</v>
      </c>
      <c r="F213" s="1">
        <v>136.005875</v>
      </c>
      <c r="G213" s="1">
        <v>27.849521885202499</v>
      </c>
      <c r="H213" s="1">
        <v>300</v>
      </c>
      <c r="I213" s="1">
        <v>100</v>
      </c>
      <c r="J213" s="1" t="s">
        <v>14</v>
      </c>
      <c r="K213" s="1">
        <v>1.5849625007211563</v>
      </c>
      <c r="L213">
        <v>1</v>
      </c>
      <c r="M213">
        <v>0.77500000000000002</v>
      </c>
    </row>
    <row r="214" spans="1:13" x14ac:dyDescent="0.2">
      <c r="A214">
        <v>10</v>
      </c>
      <c r="B214" s="1" t="s">
        <v>390</v>
      </c>
      <c r="C214" s="1">
        <v>-11.049250000000001</v>
      </c>
      <c r="D214" s="1">
        <v>23.551578650644601</v>
      </c>
      <c r="E214" s="1">
        <v>0.3125</v>
      </c>
      <c r="F214" s="1">
        <v>188.239499999999</v>
      </c>
      <c r="G214" s="1">
        <v>23.804505975760101</v>
      </c>
      <c r="H214" s="1">
        <v>300</v>
      </c>
      <c r="I214" s="1">
        <v>50</v>
      </c>
      <c r="J214" s="1" t="s">
        <v>8</v>
      </c>
      <c r="K214" s="1">
        <v>2.5849625007211561</v>
      </c>
      <c r="L214">
        <v>1</v>
      </c>
      <c r="M214">
        <v>0.6875</v>
      </c>
    </row>
    <row r="215" spans="1:13" x14ac:dyDescent="0.2">
      <c r="A215">
        <v>10</v>
      </c>
      <c r="B215" s="1" t="s">
        <v>391</v>
      </c>
      <c r="C215" s="1">
        <v>8.0966249999999995</v>
      </c>
      <c r="D215" s="1">
        <v>16.203314008540801</v>
      </c>
      <c r="E215" s="1">
        <v>0.72499999999999998</v>
      </c>
      <c r="F215" s="1">
        <v>206.75099999999901</v>
      </c>
      <c r="G215" s="1">
        <v>16.220163269831701</v>
      </c>
      <c r="H215" s="1">
        <v>300</v>
      </c>
      <c r="I215" s="1">
        <v>50</v>
      </c>
      <c r="J215" s="1" t="s">
        <v>10</v>
      </c>
      <c r="K215" s="1">
        <v>2.5849625007211561</v>
      </c>
      <c r="L215">
        <v>1</v>
      </c>
      <c r="M215">
        <v>0.27500000000000002</v>
      </c>
    </row>
    <row r="216" spans="1:13" x14ac:dyDescent="0.2">
      <c r="A216">
        <v>10</v>
      </c>
      <c r="B216" s="1" t="s">
        <v>392</v>
      </c>
      <c r="C216" s="1">
        <v>-30.795124999999999</v>
      </c>
      <c r="D216" s="1">
        <v>25.3409446348074</v>
      </c>
      <c r="E216" s="1">
        <v>0.1125</v>
      </c>
      <c r="F216" s="1">
        <v>109.575249999999</v>
      </c>
      <c r="G216" s="1">
        <v>17.528255401993</v>
      </c>
      <c r="H216" s="1">
        <v>300</v>
      </c>
      <c r="I216" s="1">
        <v>50</v>
      </c>
      <c r="J216" s="1" t="s">
        <v>12</v>
      </c>
      <c r="K216" s="1">
        <v>2.5849625007211561</v>
      </c>
      <c r="L216">
        <v>1</v>
      </c>
      <c r="M216">
        <v>0.88749999999999996</v>
      </c>
    </row>
    <row r="217" spans="1:13" x14ac:dyDescent="0.2">
      <c r="A217">
        <v>10</v>
      </c>
      <c r="B217" s="1" t="s">
        <v>393</v>
      </c>
      <c r="C217" s="1">
        <v>-10.895</v>
      </c>
      <c r="D217" s="1">
        <v>21.718926329297101</v>
      </c>
      <c r="E217" s="1">
        <v>0.269230769230769</v>
      </c>
      <c r="F217" s="1">
        <v>115.308461538461</v>
      </c>
      <c r="G217" s="1">
        <v>22.8159040390758</v>
      </c>
      <c r="H217" s="1">
        <v>300</v>
      </c>
      <c r="I217" s="1">
        <v>50</v>
      </c>
      <c r="J217" s="1" t="s">
        <v>14</v>
      </c>
      <c r="K217" s="1">
        <v>2.5849625007211561</v>
      </c>
      <c r="L217">
        <v>1</v>
      </c>
      <c r="M217">
        <v>0.73076923076923106</v>
      </c>
    </row>
    <row r="218" spans="1:13" x14ac:dyDescent="0.2">
      <c r="A218">
        <v>10</v>
      </c>
      <c r="B218" s="1" t="s">
        <v>402</v>
      </c>
      <c r="C218" s="1">
        <v>-4.3679999999999897</v>
      </c>
      <c r="D218" s="1">
        <v>23.001181024025598</v>
      </c>
      <c r="E218" s="1">
        <v>0.41249999999999998</v>
      </c>
      <c r="F218" s="1">
        <v>255.795874999999</v>
      </c>
      <c r="G218" s="1">
        <v>22.990219262424901</v>
      </c>
      <c r="H218" s="1">
        <v>400</v>
      </c>
      <c r="I218" s="1">
        <v>100</v>
      </c>
      <c r="J218" s="1" t="s">
        <v>8</v>
      </c>
      <c r="K218" s="1">
        <v>2</v>
      </c>
      <c r="L218">
        <v>1</v>
      </c>
      <c r="M218">
        <v>0.58750000000000002</v>
      </c>
    </row>
    <row r="219" spans="1:13" x14ac:dyDescent="0.2">
      <c r="A219">
        <v>10</v>
      </c>
      <c r="B219" s="1" t="s">
        <v>403</v>
      </c>
      <c r="C219" s="1">
        <v>12.2455</v>
      </c>
      <c r="D219" s="1">
        <v>21.655547782265799</v>
      </c>
      <c r="E219" s="1">
        <v>0.75</v>
      </c>
      <c r="F219" s="1">
        <v>277.14037500000001</v>
      </c>
      <c r="G219" s="1">
        <v>23.042269443554702</v>
      </c>
      <c r="H219" s="1">
        <v>400</v>
      </c>
      <c r="I219" s="1">
        <v>100</v>
      </c>
      <c r="J219" s="1" t="s">
        <v>10</v>
      </c>
      <c r="K219" s="1">
        <v>2</v>
      </c>
      <c r="L219">
        <v>1</v>
      </c>
      <c r="M219">
        <v>0.25</v>
      </c>
    </row>
    <row r="220" spans="1:13" x14ac:dyDescent="0.2">
      <c r="A220">
        <v>10</v>
      </c>
      <c r="B220" s="1" t="s">
        <v>404</v>
      </c>
      <c r="C220" s="1">
        <v>-6.2232499999999904</v>
      </c>
      <c r="D220" s="1">
        <v>52.7453498844921</v>
      </c>
      <c r="E220" s="1">
        <v>0.32500000000000001</v>
      </c>
      <c r="F220" s="1">
        <v>174.54062500000001</v>
      </c>
      <c r="G220" s="1">
        <v>63.509782304455797</v>
      </c>
      <c r="H220" s="1">
        <v>400</v>
      </c>
      <c r="I220" s="1">
        <v>100</v>
      </c>
      <c r="J220" s="1" t="s">
        <v>12</v>
      </c>
      <c r="K220" s="1">
        <v>2</v>
      </c>
      <c r="L220">
        <v>1</v>
      </c>
      <c r="M220">
        <v>0.67500000000000004</v>
      </c>
    </row>
    <row r="221" spans="1:13" x14ac:dyDescent="0.2">
      <c r="A221">
        <v>10</v>
      </c>
      <c r="B221" s="1" t="s">
        <v>405</v>
      </c>
      <c r="C221" s="1">
        <v>-3.1601249999999999</v>
      </c>
      <c r="D221" s="1">
        <v>16.912559644665698</v>
      </c>
      <c r="E221" s="1">
        <v>0.4375</v>
      </c>
      <c r="F221" s="1">
        <v>123.7325</v>
      </c>
      <c r="G221" s="1">
        <v>21.818998115174701</v>
      </c>
      <c r="H221" s="1">
        <v>400</v>
      </c>
      <c r="I221" s="1">
        <v>100</v>
      </c>
      <c r="J221" s="1" t="s">
        <v>14</v>
      </c>
      <c r="K221" s="1">
        <v>2</v>
      </c>
      <c r="L221">
        <v>1</v>
      </c>
      <c r="M221">
        <v>0.5625</v>
      </c>
    </row>
    <row r="222" spans="1:13" x14ac:dyDescent="0.2">
      <c r="A222">
        <v>10</v>
      </c>
      <c r="B222" s="1" t="s">
        <v>398</v>
      </c>
      <c r="C222" s="1">
        <v>-19.611000000000001</v>
      </c>
      <c r="D222" s="1">
        <v>25.301282111782399</v>
      </c>
      <c r="E222" s="1">
        <v>0.2</v>
      </c>
      <c r="F222" s="1">
        <v>245.82737499999899</v>
      </c>
      <c r="G222" s="1">
        <v>25.388153917907701</v>
      </c>
      <c r="H222" s="1">
        <v>400</v>
      </c>
      <c r="I222" s="1">
        <v>50</v>
      </c>
      <c r="J222" s="1" t="s">
        <v>8</v>
      </c>
      <c r="K222" s="1">
        <v>3</v>
      </c>
      <c r="L222">
        <v>1</v>
      </c>
      <c r="M222">
        <v>0.8</v>
      </c>
    </row>
    <row r="223" spans="1:13" x14ac:dyDescent="0.2">
      <c r="A223">
        <v>10</v>
      </c>
      <c r="B223" s="1" t="s">
        <v>399</v>
      </c>
      <c r="C223" s="1">
        <v>9.1324999999999896</v>
      </c>
      <c r="D223" s="1">
        <v>18.616224946266598</v>
      </c>
      <c r="E223" s="1">
        <v>0.63749999999999996</v>
      </c>
      <c r="F223" s="1">
        <v>254.19887499999999</v>
      </c>
      <c r="G223" s="1">
        <v>19.623271388440099</v>
      </c>
      <c r="H223" s="1">
        <v>400</v>
      </c>
      <c r="I223" s="1">
        <v>50</v>
      </c>
      <c r="J223" s="1" t="s">
        <v>10</v>
      </c>
      <c r="K223" s="1">
        <v>3</v>
      </c>
      <c r="L223">
        <v>1</v>
      </c>
      <c r="M223">
        <v>0.36250000000000004</v>
      </c>
    </row>
    <row r="224" spans="1:13" x14ac:dyDescent="0.2">
      <c r="A224">
        <v>10</v>
      </c>
      <c r="B224" s="1" t="s">
        <v>400</v>
      </c>
      <c r="C224" s="1">
        <v>-22.465</v>
      </c>
      <c r="D224" s="1">
        <v>53.749515369908202</v>
      </c>
      <c r="E224" s="1">
        <v>0.13750000000000001</v>
      </c>
      <c r="F224" s="1">
        <v>167.45012499999899</v>
      </c>
      <c r="G224" s="1">
        <v>65.963643423740393</v>
      </c>
      <c r="H224" s="1">
        <v>400</v>
      </c>
      <c r="I224" s="1">
        <v>50</v>
      </c>
      <c r="J224" s="1" t="s">
        <v>12</v>
      </c>
      <c r="K224" s="1">
        <v>3</v>
      </c>
      <c r="L224">
        <v>1</v>
      </c>
      <c r="M224">
        <v>0.86250000000000004</v>
      </c>
    </row>
    <row r="225" spans="1:13" x14ac:dyDescent="0.2">
      <c r="A225">
        <v>10</v>
      </c>
      <c r="B225" s="1" t="s">
        <v>401</v>
      </c>
      <c r="C225" s="1">
        <v>-0.24149999999999899</v>
      </c>
      <c r="D225" s="1">
        <v>22.065033259662201</v>
      </c>
      <c r="E225" s="1">
        <v>0.53749999999999998</v>
      </c>
      <c r="F225" s="1">
        <v>99.417999999999907</v>
      </c>
      <c r="G225" s="1">
        <v>12.4662290208386</v>
      </c>
      <c r="H225" s="1">
        <v>400</v>
      </c>
      <c r="I225" s="1">
        <v>50</v>
      </c>
      <c r="J225" s="1" t="s">
        <v>14</v>
      </c>
      <c r="K225" s="1">
        <v>3</v>
      </c>
      <c r="L225">
        <v>1</v>
      </c>
      <c r="M225">
        <v>0.46250000000000002</v>
      </c>
    </row>
    <row r="226" spans="1:13" x14ac:dyDescent="0.2">
      <c r="A226">
        <v>10</v>
      </c>
      <c r="B226" s="1" t="s">
        <v>410</v>
      </c>
      <c r="C226" s="1">
        <v>-10.997249999999999</v>
      </c>
      <c r="D226" s="1">
        <v>29.795344517852101</v>
      </c>
      <c r="E226" s="1">
        <v>0.3125</v>
      </c>
      <c r="F226" s="1">
        <v>311.53424999999999</v>
      </c>
      <c r="G226" s="1">
        <v>29.687084008664399</v>
      </c>
      <c r="H226" s="1">
        <v>500</v>
      </c>
      <c r="I226" s="1">
        <v>100</v>
      </c>
      <c r="J226" s="1" t="s">
        <v>8</v>
      </c>
      <c r="K226" s="1">
        <v>2.3219280948873622</v>
      </c>
      <c r="L226">
        <v>1</v>
      </c>
      <c r="M226">
        <v>0.6875</v>
      </c>
    </row>
    <row r="227" spans="1:13" x14ac:dyDescent="0.2">
      <c r="A227">
        <v>10</v>
      </c>
      <c r="B227" s="1" t="s">
        <v>411</v>
      </c>
      <c r="C227" s="1">
        <v>-1.5333749999999999</v>
      </c>
      <c r="D227" s="1">
        <v>20.514228290612699</v>
      </c>
      <c r="E227" s="1">
        <v>0.48749999999999999</v>
      </c>
      <c r="F227" s="1">
        <v>336.82999999999902</v>
      </c>
      <c r="G227" s="1">
        <v>20.444187560282199</v>
      </c>
      <c r="H227" s="1">
        <v>500</v>
      </c>
      <c r="I227" s="1">
        <v>100</v>
      </c>
      <c r="J227" s="1" t="s">
        <v>10</v>
      </c>
      <c r="K227" s="1">
        <v>2.3219280948873622</v>
      </c>
      <c r="L227">
        <v>1</v>
      </c>
      <c r="M227">
        <v>0.51249999999999996</v>
      </c>
    </row>
    <row r="228" spans="1:13" x14ac:dyDescent="0.2">
      <c r="A228">
        <v>10</v>
      </c>
      <c r="B228" s="1" t="s">
        <v>412</v>
      </c>
      <c r="C228" s="1">
        <v>-21.074749999999899</v>
      </c>
      <c r="D228" s="1">
        <v>26.918778945886402</v>
      </c>
      <c r="E228" s="1">
        <v>0.26250000000000001</v>
      </c>
      <c r="F228" s="1">
        <v>175.300749999999</v>
      </c>
      <c r="G228" s="1">
        <v>49.645421837642701</v>
      </c>
      <c r="H228" s="1">
        <v>500</v>
      </c>
      <c r="I228" s="1">
        <v>100</v>
      </c>
      <c r="J228" s="1" t="s">
        <v>12</v>
      </c>
      <c r="K228" s="1">
        <v>2.3219280948873622</v>
      </c>
      <c r="L228">
        <v>1</v>
      </c>
      <c r="M228">
        <v>0.73750000000000004</v>
      </c>
    </row>
    <row r="229" spans="1:13" x14ac:dyDescent="0.2">
      <c r="A229">
        <v>10</v>
      </c>
      <c r="B229" s="1" t="s">
        <v>413</v>
      </c>
      <c r="C229" s="1">
        <v>-11.789</v>
      </c>
      <c r="D229" s="1">
        <v>23.745525504818701</v>
      </c>
      <c r="E229" s="1">
        <v>0.33750000000000002</v>
      </c>
      <c r="F229" s="1">
        <v>181.099875</v>
      </c>
      <c r="G229" s="1">
        <v>61.076858843872898</v>
      </c>
      <c r="H229" s="1">
        <v>500</v>
      </c>
      <c r="I229" s="1">
        <v>100</v>
      </c>
      <c r="J229" s="1" t="s">
        <v>14</v>
      </c>
      <c r="K229" s="1">
        <v>2.3219280948873622</v>
      </c>
      <c r="L229">
        <v>1</v>
      </c>
      <c r="M229">
        <v>0.66249999999999998</v>
      </c>
    </row>
    <row r="230" spans="1:13" x14ac:dyDescent="0.2">
      <c r="A230">
        <v>10</v>
      </c>
      <c r="B230" s="1" t="s">
        <v>406</v>
      </c>
      <c r="C230" s="1">
        <v>-16.91075</v>
      </c>
      <c r="D230" s="1">
        <v>26.2850147790998</v>
      </c>
      <c r="E230" s="1">
        <v>0.22500000000000001</v>
      </c>
      <c r="F230" s="1">
        <v>293.50187499999998</v>
      </c>
      <c r="G230" s="1">
        <v>26.442345777830901</v>
      </c>
      <c r="H230" s="1">
        <v>500</v>
      </c>
      <c r="I230" s="1">
        <v>50</v>
      </c>
      <c r="J230" s="1" t="s">
        <v>8</v>
      </c>
      <c r="K230" s="1">
        <v>3.3219280948873626</v>
      </c>
      <c r="L230">
        <v>1</v>
      </c>
      <c r="M230">
        <v>0.77500000000000002</v>
      </c>
    </row>
    <row r="231" spans="1:13" x14ac:dyDescent="0.2">
      <c r="A231">
        <v>10</v>
      </c>
      <c r="B231" s="1" t="s">
        <v>407</v>
      </c>
      <c r="C231" s="1">
        <v>7.5385</v>
      </c>
      <c r="D231" s="1">
        <v>36.501694073700101</v>
      </c>
      <c r="E231" s="1">
        <v>0.48749999999999999</v>
      </c>
      <c r="F231" s="1">
        <v>314.35137500000002</v>
      </c>
      <c r="G231" s="1">
        <v>40.2703705205126</v>
      </c>
      <c r="H231" s="1">
        <v>500</v>
      </c>
      <c r="I231" s="1">
        <v>50</v>
      </c>
      <c r="J231" s="1" t="s">
        <v>10</v>
      </c>
      <c r="K231" s="1">
        <v>3.3219280948873626</v>
      </c>
      <c r="L231">
        <v>1</v>
      </c>
      <c r="M231">
        <v>0.51249999999999996</v>
      </c>
    </row>
    <row r="232" spans="1:13" x14ac:dyDescent="0.2">
      <c r="A232">
        <v>10</v>
      </c>
      <c r="B232" s="1" t="s">
        <v>408</v>
      </c>
      <c r="C232" s="1">
        <v>-33.3825316455696</v>
      </c>
      <c r="D232" s="1">
        <v>87.986899650155095</v>
      </c>
      <c r="E232" s="1">
        <v>0.189873417721519</v>
      </c>
      <c r="F232" s="1">
        <v>222.88164556961999</v>
      </c>
      <c r="G232" s="1">
        <v>99.339031443728999</v>
      </c>
      <c r="H232" s="1">
        <v>500</v>
      </c>
      <c r="I232" s="1">
        <v>50</v>
      </c>
      <c r="J232" s="1" t="s">
        <v>12</v>
      </c>
      <c r="K232" s="1">
        <v>3.3219280948873626</v>
      </c>
      <c r="L232">
        <v>1</v>
      </c>
      <c r="M232">
        <v>0.810126582278481</v>
      </c>
    </row>
    <row r="233" spans="1:13" x14ac:dyDescent="0.2">
      <c r="A233">
        <v>10</v>
      </c>
      <c r="B233" s="1" t="s">
        <v>409</v>
      </c>
      <c r="C233" s="1">
        <v>-14.628124999999899</v>
      </c>
      <c r="D233" s="1">
        <v>29.0895039100768</v>
      </c>
      <c r="E233" s="1">
        <v>0.2</v>
      </c>
      <c r="F233" s="1">
        <v>167.02462499999899</v>
      </c>
      <c r="G233" s="1">
        <v>84.043865227387997</v>
      </c>
      <c r="H233" s="1">
        <v>500</v>
      </c>
      <c r="I233" s="1">
        <v>50</v>
      </c>
      <c r="J233" s="1" t="s">
        <v>14</v>
      </c>
      <c r="K233" s="1">
        <v>3.3219280948873626</v>
      </c>
      <c r="L233">
        <v>1</v>
      </c>
      <c r="M233">
        <v>0.8</v>
      </c>
    </row>
    <row r="234" spans="1:13" x14ac:dyDescent="0.2">
      <c r="A234">
        <v>10</v>
      </c>
      <c r="B234" s="1" t="s">
        <v>418</v>
      </c>
      <c r="C234" s="1">
        <v>-15.650124999999999</v>
      </c>
      <c r="D234" s="1">
        <v>32.007677809150302</v>
      </c>
      <c r="E234" s="1">
        <v>0.35</v>
      </c>
      <c r="F234" s="1">
        <v>378.89024999999901</v>
      </c>
      <c r="G234" s="1">
        <v>58.922812835416302</v>
      </c>
      <c r="H234" s="1">
        <v>600</v>
      </c>
      <c r="I234" s="1">
        <v>100</v>
      </c>
      <c r="J234" s="1" t="s">
        <v>8</v>
      </c>
      <c r="K234" s="1">
        <v>2.5849625007211561</v>
      </c>
      <c r="L234">
        <v>1</v>
      </c>
      <c r="M234">
        <v>0.65</v>
      </c>
    </row>
    <row r="235" spans="1:13" x14ac:dyDescent="0.2">
      <c r="A235">
        <v>10</v>
      </c>
      <c r="B235" s="1" t="s">
        <v>419</v>
      </c>
      <c r="C235" s="1">
        <v>0.52562500000000101</v>
      </c>
      <c r="D235" s="1">
        <v>27.043512615956001</v>
      </c>
      <c r="E235" s="1">
        <v>0.45</v>
      </c>
      <c r="F235" s="1">
        <v>384.35487499999999</v>
      </c>
      <c r="G235" s="1">
        <v>27.1607877736337</v>
      </c>
      <c r="H235" s="1">
        <v>600</v>
      </c>
      <c r="I235" s="1">
        <v>100</v>
      </c>
      <c r="J235" s="1" t="s">
        <v>10</v>
      </c>
      <c r="K235" s="1">
        <v>2.5849625007211561</v>
      </c>
      <c r="L235">
        <v>1</v>
      </c>
      <c r="M235">
        <v>0.55000000000000004</v>
      </c>
    </row>
    <row r="236" spans="1:13" x14ac:dyDescent="0.2">
      <c r="A236">
        <v>10</v>
      </c>
      <c r="B236" s="1" t="s">
        <v>420</v>
      </c>
      <c r="C236" s="1">
        <v>-20.260124999999999</v>
      </c>
      <c r="D236" s="1">
        <v>47.834733706109098</v>
      </c>
      <c r="E236" s="1">
        <v>0.27500000000000002</v>
      </c>
      <c r="F236" s="1">
        <v>153.18662499999999</v>
      </c>
      <c r="G236" s="1">
        <v>64.572206210252503</v>
      </c>
      <c r="H236" s="1">
        <v>600</v>
      </c>
      <c r="I236" s="1">
        <v>100</v>
      </c>
      <c r="J236" s="1" t="s">
        <v>12</v>
      </c>
      <c r="K236" s="1">
        <v>2.5849625007211561</v>
      </c>
      <c r="L236">
        <v>1</v>
      </c>
      <c r="M236">
        <v>0.72499999999999998</v>
      </c>
    </row>
    <row r="237" spans="1:13" x14ac:dyDescent="0.2">
      <c r="A237">
        <v>10</v>
      </c>
      <c r="B237" s="1" t="s">
        <v>421</v>
      </c>
      <c r="C237" s="1">
        <v>-8.1142499999999895</v>
      </c>
      <c r="D237" s="1">
        <v>27.227437483859902</v>
      </c>
      <c r="E237" s="1">
        <v>0.42499999999999999</v>
      </c>
      <c r="F237" s="1">
        <v>309.18212499999998</v>
      </c>
      <c r="G237" s="1">
        <v>127.004434210914</v>
      </c>
      <c r="H237" s="1">
        <v>600</v>
      </c>
      <c r="I237" s="1">
        <v>100</v>
      </c>
      <c r="J237" s="1" t="s">
        <v>14</v>
      </c>
      <c r="K237" s="1">
        <v>2.5849625007211561</v>
      </c>
      <c r="L237">
        <v>1</v>
      </c>
      <c r="M237">
        <v>0.57499999999999996</v>
      </c>
    </row>
    <row r="238" spans="1:13" x14ac:dyDescent="0.2">
      <c r="A238">
        <v>10</v>
      </c>
      <c r="B238" s="1" t="s">
        <v>414</v>
      </c>
      <c r="C238" s="1">
        <v>-29.893125000000001</v>
      </c>
      <c r="D238" s="1">
        <v>38.038109002477697</v>
      </c>
      <c r="E238" s="1">
        <v>0.17499999999999999</v>
      </c>
      <c r="F238" s="1">
        <v>356.17474999999899</v>
      </c>
      <c r="G238" s="1">
        <v>38.075337226838798</v>
      </c>
      <c r="H238" s="1">
        <v>600</v>
      </c>
      <c r="I238" s="1">
        <v>50</v>
      </c>
      <c r="J238" s="1" t="s">
        <v>8</v>
      </c>
      <c r="K238" s="1">
        <v>3.5849625007211565</v>
      </c>
      <c r="L238">
        <v>1</v>
      </c>
      <c r="M238">
        <v>0.82499999999999996</v>
      </c>
    </row>
    <row r="239" spans="1:13" x14ac:dyDescent="0.2">
      <c r="A239">
        <v>10</v>
      </c>
      <c r="B239" s="1" t="s">
        <v>415</v>
      </c>
      <c r="C239" s="1">
        <v>6.1447499999999904</v>
      </c>
      <c r="D239" s="1">
        <v>20.194639076683099</v>
      </c>
      <c r="E239" s="1">
        <v>0.58750000000000002</v>
      </c>
      <c r="F239" s="1">
        <v>358.44824999999901</v>
      </c>
      <c r="G239" s="1">
        <v>21.363802785026301</v>
      </c>
      <c r="H239" s="1">
        <v>600</v>
      </c>
      <c r="I239" s="1">
        <v>50</v>
      </c>
      <c r="J239" s="1" t="s">
        <v>10</v>
      </c>
      <c r="K239" s="1">
        <v>3.5849625007211565</v>
      </c>
      <c r="L239">
        <v>1</v>
      </c>
      <c r="M239">
        <v>0.41249999999999998</v>
      </c>
    </row>
    <row r="240" spans="1:13" x14ac:dyDescent="0.2">
      <c r="A240">
        <v>10</v>
      </c>
      <c r="B240" s="1" t="s">
        <v>416</v>
      </c>
      <c r="C240" s="1">
        <v>-72.720624999999998</v>
      </c>
      <c r="D240" s="1">
        <v>97.666947304906401</v>
      </c>
      <c r="E240" s="1">
        <v>0.1</v>
      </c>
      <c r="F240" s="1">
        <v>308.58024999999998</v>
      </c>
      <c r="G240" s="1">
        <v>126.785441947951</v>
      </c>
      <c r="H240" s="1">
        <v>600</v>
      </c>
      <c r="I240" s="1">
        <v>50</v>
      </c>
      <c r="J240" s="1" t="s">
        <v>12</v>
      </c>
      <c r="K240" s="1">
        <v>3.5849625007211565</v>
      </c>
      <c r="L240">
        <v>1</v>
      </c>
      <c r="M240">
        <v>0.9</v>
      </c>
    </row>
    <row r="241" spans="1:13" x14ac:dyDescent="0.2">
      <c r="A241">
        <v>10</v>
      </c>
      <c r="B241" s="1" t="s">
        <v>417</v>
      </c>
      <c r="C241" s="1">
        <v>-3.1068750000000001</v>
      </c>
      <c r="D241" s="1">
        <v>23.937245382131401</v>
      </c>
      <c r="E241" s="1">
        <v>0.41249999999999998</v>
      </c>
      <c r="F241" s="1">
        <v>281.563749999999</v>
      </c>
      <c r="G241" s="1">
        <v>109.838649850303</v>
      </c>
      <c r="H241" s="1">
        <v>600</v>
      </c>
      <c r="I241" s="1">
        <v>50</v>
      </c>
      <c r="J241" s="1" t="s">
        <v>14</v>
      </c>
      <c r="K241" s="1">
        <v>3.5849625007211565</v>
      </c>
      <c r="L241">
        <v>1</v>
      </c>
      <c r="M241">
        <v>0.58750000000000002</v>
      </c>
    </row>
    <row r="242" spans="1:13" x14ac:dyDescent="0.2">
      <c r="A242">
        <v>11</v>
      </c>
      <c r="B242" s="14" t="s">
        <v>426</v>
      </c>
      <c r="C242" s="1">
        <v>11.393875</v>
      </c>
      <c r="D242" s="1">
        <v>13.498472088883799</v>
      </c>
      <c r="E242" s="1">
        <v>0.8125</v>
      </c>
      <c r="F242" s="1">
        <v>103.5425</v>
      </c>
      <c r="G242" s="1">
        <v>9.9483024305657306</v>
      </c>
      <c r="H242" s="1">
        <v>200</v>
      </c>
      <c r="I242" s="1">
        <v>100</v>
      </c>
      <c r="J242" s="1" t="s">
        <v>8</v>
      </c>
      <c r="K242" s="1">
        <v>1</v>
      </c>
      <c r="L242">
        <v>1</v>
      </c>
      <c r="M242">
        <v>0.1875</v>
      </c>
    </row>
    <row r="243" spans="1:13" x14ac:dyDescent="0.2">
      <c r="A243">
        <v>11</v>
      </c>
      <c r="B243" s="1" t="s">
        <v>427</v>
      </c>
      <c r="C243" s="1">
        <v>23.513624999999902</v>
      </c>
      <c r="D243" s="1">
        <v>28.983680936164301</v>
      </c>
      <c r="E243" s="1">
        <v>0.77500000000000002</v>
      </c>
      <c r="F243" s="1">
        <v>156.03399999999999</v>
      </c>
      <c r="G243" s="1">
        <v>38.778614841172399</v>
      </c>
      <c r="H243" s="1">
        <v>200</v>
      </c>
      <c r="I243" s="1">
        <v>100</v>
      </c>
      <c r="J243" s="1" t="s">
        <v>10</v>
      </c>
      <c r="K243" s="1">
        <v>1</v>
      </c>
      <c r="L243">
        <v>1</v>
      </c>
      <c r="M243">
        <v>0.22499999999999998</v>
      </c>
    </row>
    <row r="244" spans="1:13" x14ac:dyDescent="0.2">
      <c r="A244">
        <v>11</v>
      </c>
      <c r="B244" s="1" t="s">
        <v>428</v>
      </c>
      <c r="C244" s="1">
        <v>5.7689999999999904</v>
      </c>
      <c r="D244" s="1">
        <v>21.112425050192499</v>
      </c>
      <c r="E244" s="1">
        <v>0.57499999999999996</v>
      </c>
      <c r="F244" s="1">
        <v>99.456999999999994</v>
      </c>
      <c r="G244" s="1">
        <v>11.574075492236901</v>
      </c>
      <c r="H244" s="1">
        <v>200</v>
      </c>
      <c r="I244" s="1">
        <v>100</v>
      </c>
      <c r="J244" s="1" t="s">
        <v>12</v>
      </c>
      <c r="K244" s="1">
        <v>1</v>
      </c>
      <c r="L244">
        <v>1</v>
      </c>
      <c r="M244">
        <v>0.42500000000000004</v>
      </c>
    </row>
    <row r="245" spans="1:13" x14ac:dyDescent="0.2">
      <c r="A245">
        <v>11</v>
      </c>
      <c r="B245" s="1" t="s">
        <v>429</v>
      </c>
      <c r="C245" s="1">
        <v>17.196749999999899</v>
      </c>
      <c r="D245" s="1">
        <v>32.366537418103498</v>
      </c>
      <c r="E245" s="1">
        <v>0.75</v>
      </c>
      <c r="F245" s="1">
        <v>117.267249999999</v>
      </c>
      <c r="G245" s="1">
        <v>34.627311546487398</v>
      </c>
      <c r="H245" s="1">
        <v>200</v>
      </c>
      <c r="I245" s="1">
        <v>100</v>
      </c>
      <c r="J245" s="1" t="s">
        <v>14</v>
      </c>
      <c r="K245" s="1">
        <v>1</v>
      </c>
      <c r="L245">
        <v>1</v>
      </c>
      <c r="M245">
        <v>0.25</v>
      </c>
    </row>
    <row r="246" spans="1:13" x14ac:dyDescent="0.2">
      <c r="A246">
        <v>11</v>
      </c>
      <c r="B246" s="1" t="s">
        <v>422</v>
      </c>
      <c r="C246" s="1">
        <v>-1.2337499999999899</v>
      </c>
      <c r="D246" s="1">
        <v>12.606603763008399</v>
      </c>
      <c r="E246" s="1">
        <v>0.51249999999999996</v>
      </c>
      <c r="F246" s="1">
        <v>88.876750000000001</v>
      </c>
      <c r="G246" s="1">
        <v>8.1813138882150191</v>
      </c>
      <c r="H246" s="1">
        <v>200</v>
      </c>
      <c r="I246" s="1">
        <v>50</v>
      </c>
      <c r="J246" s="1" t="s">
        <v>8</v>
      </c>
      <c r="K246" s="1">
        <v>2</v>
      </c>
      <c r="L246">
        <v>1</v>
      </c>
      <c r="M246">
        <v>0.48750000000000004</v>
      </c>
    </row>
    <row r="247" spans="1:13" x14ac:dyDescent="0.2">
      <c r="A247">
        <v>11</v>
      </c>
      <c r="B247" s="1" t="s">
        <v>423</v>
      </c>
      <c r="C247" s="1">
        <v>16.212875</v>
      </c>
      <c r="D247" s="1">
        <v>57.699350087192201</v>
      </c>
      <c r="E247" s="1">
        <v>0.36249999999999999</v>
      </c>
      <c r="F247" s="1">
        <v>129.05987500000001</v>
      </c>
      <c r="G247" s="1">
        <v>29.9068058932139</v>
      </c>
      <c r="H247" s="1">
        <v>200</v>
      </c>
      <c r="I247" s="1">
        <v>50</v>
      </c>
      <c r="J247" s="1" t="s">
        <v>10</v>
      </c>
      <c r="K247" s="1">
        <v>2</v>
      </c>
      <c r="L247">
        <v>0</v>
      </c>
      <c r="M247">
        <v>0.63749999999999996</v>
      </c>
    </row>
    <row r="248" spans="1:13" x14ac:dyDescent="0.2">
      <c r="A248">
        <v>11</v>
      </c>
      <c r="B248" s="1" t="s">
        <v>424</v>
      </c>
      <c r="C248" s="1">
        <v>8.7432499999999909</v>
      </c>
      <c r="D248" s="1">
        <v>20.497870302485001</v>
      </c>
      <c r="E248" s="1">
        <v>0.73750000000000004</v>
      </c>
      <c r="F248" s="1">
        <v>89.8167499999999</v>
      </c>
      <c r="G248" s="1">
        <v>15.1932653480909</v>
      </c>
      <c r="H248" s="1">
        <v>200</v>
      </c>
      <c r="I248" s="1">
        <v>50</v>
      </c>
      <c r="J248" s="1" t="s">
        <v>12</v>
      </c>
      <c r="K248" s="1">
        <v>2</v>
      </c>
      <c r="L248">
        <v>1</v>
      </c>
      <c r="M248">
        <v>0.26249999999999996</v>
      </c>
    </row>
    <row r="249" spans="1:13" x14ac:dyDescent="0.2">
      <c r="A249">
        <v>11</v>
      </c>
      <c r="B249" s="1" t="s">
        <v>425</v>
      </c>
      <c r="C249" s="1">
        <v>18.414625000000001</v>
      </c>
      <c r="D249" s="1">
        <v>14.0618719365301</v>
      </c>
      <c r="E249" s="1">
        <v>0.91249999999999998</v>
      </c>
      <c r="F249" s="1">
        <v>88.110249999999994</v>
      </c>
      <c r="G249" s="1">
        <v>11.2527689897864</v>
      </c>
      <c r="H249" s="1">
        <v>200</v>
      </c>
      <c r="I249" s="1">
        <v>50</v>
      </c>
      <c r="J249" s="1" t="s">
        <v>14</v>
      </c>
      <c r="K249" s="1">
        <v>2</v>
      </c>
      <c r="L249">
        <v>1</v>
      </c>
      <c r="M249">
        <v>8.7500000000000022E-2</v>
      </c>
    </row>
    <row r="250" spans="1:13" x14ac:dyDescent="0.2">
      <c r="A250">
        <v>11</v>
      </c>
      <c r="B250" s="1" t="s">
        <v>434</v>
      </c>
      <c r="C250" s="1">
        <v>-25.2605</v>
      </c>
      <c r="D250" s="1">
        <v>32.034329043231097</v>
      </c>
      <c r="E250" s="1">
        <v>0.22500000000000001</v>
      </c>
      <c r="F250" s="1">
        <v>128.77012500000001</v>
      </c>
      <c r="G250" s="1">
        <v>25.2689253577269</v>
      </c>
      <c r="H250" s="1">
        <v>300</v>
      </c>
      <c r="I250" s="1">
        <v>100</v>
      </c>
      <c r="J250" s="1" t="s">
        <v>8</v>
      </c>
      <c r="K250" s="1">
        <v>1.5849625007211563</v>
      </c>
      <c r="L250">
        <v>1</v>
      </c>
      <c r="M250">
        <v>0.77500000000000002</v>
      </c>
    </row>
    <row r="251" spans="1:13" x14ac:dyDescent="0.2">
      <c r="A251">
        <v>11</v>
      </c>
      <c r="B251" s="1" t="s">
        <v>435</v>
      </c>
      <c r="C251" s="1">
        <v>50.993749999999999</v>
      </c>
      <c r="D251" s="1">
        <v>22.6637066350034</v>
      </c>
      <c r="E251" s="1">
        <v>0.98750000000000004</v>
      </c>
      <c r="F251" s="1">
        <v>216.44049999999999</v>
      </c>
      <c r="G251" s="1">
        <v>36.392012925228499</v>
      </c>
      <c r="H251" s="1">
        <v>300</v>
      </c>
      <c r="I251" s="1">
        <v>100</v>
      </c>
      <c r="J251" s="1" t="s">
        <v>10</v>
      </c>
      <c r="K251" s="1">
        <v>1.5849625007211563</v>
      </c>
      <c r="L251">
        <v>1</v>
      </c>
      <c r="M251">
        <v>1.2499999999999956E-2</v>
      </c>
    </row>
    <row r="252" spans="1:13" x14ac:dyDescent="0.2">
      <c r="A252">
        <v>11</v>
      </c>
      <c r="B252" s="1" t="s">
        <v>436</v>
      </c>
      <c r="C252" s="1">
        <v>-15.777749999999999</v>
      </c>
      <c r="D252" s="1">
        <v>52.954449859643503</v>
      </c>
      <c r="E252" s="1">
        <v>0.125</v>
      </c>
      <c r="F252" s="1">
        <v>129.89362499999899</v>
      </c>
      <c r="G252" s="1">
        <v>37.080007694300299</v>
      </c>
      <c r="H252" s="1">
        <v>300</v>
      </c>
      <c r="I252" s="1">
        <v>100</v>
      </c>
      <c r="J252" s="1" t="s">
        <v>12</v>
      </c>
      <c r="K252" s="1">
        <v>1.5849625007211563</v>
      </c>
      <c r="L252">
        <v>0</v>
      </c>
      <c r="M252">
        <v>0.875</v>
      </c>
    </row>
    <row r="253" spans="1:13" x14ac:dyDescent="0.2">
      <c r="A253">
        <v>11</v>
      </c>
      <c r="B253" s="1" t="s">
        <v>437</v>
      </c>
      <c r="C253" s="1">
        <v>-18.719000000000001</v>
      </c>
      <c r="D253" s="1">
        <v>42.088493635434297</v>
      </c>
      <c r="E253" s="1">
        <v>0.1875</v>
      </c>
      <c r="F253" s="1">
        <v>153.12574999999899</v>
      </c>
      <c r="G253" s="1">
        <v>44.9690280019204</v>
      </c>
      <c r="H253" s="1">
        <v>300</v>
      </c>
      <c r="I253" s="1">
        <v>100</v>
      </c>
      <c r="J253" s="1" t="s">
        <v>14</v>
      </c>
      <c r="K253" s="1">
        <v>1.5849625007211563</v>
      </c>
      <c r="L253">
        <v>1</v>
      </c>
      <c r="M253">
        <v>0.8125</v>
      </c>
    </row>
    <row r="254" spans="1:13" x14ac:dyDescent="0.2">
      <c r="A254">
        <v>11</v>
      </c>
      <c r="B254" s="1" t="s">
        <v>430</v>
      </c>
      <c r="C254" s="1">
        <v>-24.946249999999999</v>
      </c>
      <c r="D254" s="1">
        <v>38.623422827832002</v>
      </c>
      <c r="E254" s="1">
        <v>0.16250000000000001</v>
      </c>
      <c r="F254" s="1">
        <v>100.12775000000001</v>
      </c>
      <c r="G254" s="1">
        <v>27.747142509409802</v>
      </c>
      <c r="H254" s="1">
        <v>300</v>
      </c>
      <c r="I254" s="1">
        <v>50</v>
      </c>
      <c r="J254" s="1" t="s">
        <v>8</v>
      </c>
      <c r="K254" s="1">
        <v>2.5849625007211561</v>
      </c>
      <c r="L254">
        <v>1</v>
      </c>
      <c r="M254">
        <v>0.83750000000000002</v>
      </c>
    </row>
    <row r="255" spans="1:13" x14ac:dyDescent="0.2">
      <c r="A255">
        <v>11</v>
      </c>
      <c r="B255" s="1" t="s">
        <v>431</v>
      </c>
      <c r="C255" s="1">
        <v>36.524749999999997</v>
      </c>
      <c r="D255" s="1">
        <v>26.099174937869201</v>
      </c>
      <c r="E255" s="1">
        <v>0.65</v>
      </c>
      <c r="F255" s="1">
        <v>184.48674999999901</v>
      </c>
      <c r="G255" s="1">
        <v>34.196056270241101</v>
      </c>
      <c r="H255" s="1">
        <v>300</v>
      </c>
      <c r="I255" s="1">
        <v>50</v>
      </c>
      <c r="J255" s="1" t="s">
        <v>10</v>
      </c>
      <c r="K255" s="1">
        <v>2.5849625007211561</v>
      </c>
      <c r="L255">
        <v>1</v>
      </c>
      <c r="M255">
        <v>0.35</v>
      </c>
    </row>
    <row r="256" spans="1:13" x14ac:dyDescent="0.2">
      <c r="A256">
        <v>11</v>
      </c>
      <c r="B256" s="1" t="s">
        <v>432</v>
      </c>
      <c r="C256" s="1">
        <v>-21.359624999999902</v>
      </c>
      <c r="D256" s="1">
        <v>30.4162869382404</v>
      </c>
      <c r="E256" s="1">
        <v>0.1875</v>
      </c>
      <c r="F256" s="1">
        <v>86.155124999999998</v>
      </c>
      <c r="G256" s="1">
        <v>15.4157513597091</v>
      </c>
      <c r="H256" s="1">
        <v>300</v>
      </c>
      <c r="I256" s="1">
        <v>50</v>
      </c>
      <c r="J256" s="1" t="s">
        <v>12</v>
      </c>
      <c r="K256" s="1">
        <v>2.5849625007211561</v>
      </c>
      <c r="L256">
        <v>1</v>
      </c>
      <c r="M256">
        <v>0.8125</v>
      </c>
    </row>
    <row r="257" spans="1:13" x14ac:dyDescent="0.2">
      <c r="A257">
        <v>11</v>
      </c>
      <c r="B257" s="1" t="s">
        <v>433</v>
      </c>
      <c r="C257" s="1">
        <v>-44.196999999999903</v>
      </c>
      <c r="D257" s="1">
        <v>42.8212447974133</v>
      </c>
      <c r="E257" s="1">
        <v>7.4999999999999997E-2</v>
      </c>
      <c r="F257" s="1">
        <v>121.68675</v>
      </c>
      <c r="G257" s="1">
        <v>42.703681538451598</v>
      </c>
      <c r="H257" s="1">
        <v>300</v>
      </c>
      <c r="I257" s="1">
        <v>50</v>
      </c>
      <c r="J257" s="1" t="s">
        <v>14</v>
      </c>
      <c r="K257" s="1">
        <v>2.5849625007211561</v>
      </c>
      <c r="L257">
        <v>1</v>
      </c>
      <c r="M257">
        <v>0.92500000000000004</v>
      </c>
    </row>
    <row r="258" spans="1:13" x14ac:dyDescent="0.2">
      <c r="A258">
        <v>11</v>
      </c>
      <c r="B258" s="1" t="s">
        <v>442</v>
      </c>
      <c r="C258" s="1">
        <v>2.7567499999999998</v>
      </c>
      <c r="D258" s="1">
        <v>24.6142252455262</v>
      </c>
      <c r="E258" s="1">
        <v>0.53749999999999998</v>
      </c>
      <c r="F258" s="1">
        <v>105.631624999999</v>
      </c>
      <c r="G258" s="1">
        <v>14.848224762892499</v>
      </c>
      <c r="H258" s="1">
        <v>400</v>
      </c>
      <c r="I258" s="1">
        <v>100</v>
      </c>
      <c r="J258" s="1" t="s">
        <v>8</v>
      </c>
      <c r="K258" s="1">
        <v>2</v>
      </c>
      <c r="L258">
        <v>1</v>
      </c>
      <c r="M258">
        <v>0.46250000000000002</v>
      </c>
    </row>
    <row r="259" spans="1:13" x14ac:dyDescent="0.2">
      <c r="A259">
        <v>11</v>
      </c>
      <c r="B259" s="1" t="s">
        <v>443</v>
      </c>
      <c r="C259" s="1">
        <v>50.60275</v>
      </c>
      <c r="D259" s="1">
        <v>28.6108174024703</v>
      </c>
      <c r="E259" s="1">
        <v>0.91249999999999998</v>
      </c>
      <c r="F259" s="1">
        <v>213.43437499999999</v>
      </c>
      <c r="G259" s="1">
        <v>35.010498027154199</v>
      </c>
      <c r="H259" s="1">
        <v>400</v>
      </c>
      <c r="I259" s="1">
        <v>100</v>
      </c>
      <c r="J259" s="1" t="s">
        <v>10</v>
      </c>
      <c r="K259" s="1">
        <v>2</v>
      </c>
      <c r="L259">
        <v>1</v>
      </c>
      <c r="M259">
        <v>8.7500000000000022E-2</v>
      </c>
    </row>
    <row r="260" spans="1:13" x14ac:dyDescent="0.2">
      <c r="A260">
        <v>11</v>
      </c>
      <c r="B260" s="1" t="s">
        <v>444</v>
      </c>
      <c r="C260" s="1">
        <v>-3.4933749999999999</v>
      </c>
      <c r="D260" s="1">
        <v>68.924796335276696</v>
      </c>
      <c r="E260" s="1">
        <v>0.21249999999999999</v>
      </c>
      <c r="F260" s="1">
        <v>135.83937499999999</v>
      </c>
      <c r="G260" s="1">
        <v>62.226176090608099</v>
      </c>
      <c r="H260" s="1">
        <v>400</v>
      </c>
      <c r="I260" s="1">
        <v>100</v>
      </c>
      <c r="J260" s="1" t="s">
        <v>12</v>
      </c>
      <c r="K260" s="1">
        <v>2</v>
      </c>
      <c r="L260">
        <v>1</v>
      </c>
      <c r="M260">
        <v>0.78749999999999998</v>
      </c>
    </row>
    <row r="261" spans="1:13" x14ac:dyDescent="0.2">
      <c r="A261">
        <v>11</v>
      </c>
      <c r="B261" s="1" t="s">
        <v>445</v>
      </c>
      <c r="C261" s="1">
        <v>54.956000000000003</v>
      </c>
      <c r="D261" s="1">
        <v>55.018388689600798</v>
      </c>
      <c r="E261" s="1">
        <v>0.5625</v>
      </c>
      <c r="F261" s="1">
        <v>146.018</v>
      </c>
      <c r="G261" s="1">
        <v>56.0412757126388</v>
      </c>
      <c r="H261" s="1">
        <v>400</v>
      </c>
      <c r="I261" s="1">
        <v>100</v>
      </c>
      <c r="J261" s="1" t="s">
        <v>14</v>
      </c>
      <c r="K261" s="1">
        <v>2</v>
      </c>
      <c r="L261">
        <v>1</v>
      </c>
      <c r="M261">
        <v>0.4375</v>
      </c>
    </row>
    <row r="262" spans="1:13" x14ac:dyDescent="0.2">
      <c r="A262">
        <v>11</v>
      </c>
      <c r="B262" s="1" t="s">
        <v>438</v>
      </c>
      <c r="C262" s="1">
        <v>-16.844249999999899</v>
      </c>
      <c r="D262" s="1">
        <v>25.884602748303799</v>
      </c>
      <c r="E262" s="1">
        <v>0.23749999999999999</v>
      </c>
      <c r="F262" s="1">
        <v>133.65625</v>
      </c>
      <c r="G262" s="1">
        <v>21.197251671796899</v>
      </c>
      <c r="H262" s="1">
        <v>400</v>
      </c>
      <c r="I262" s="1">
        <v>50</v>
      </c>
      <c r="J262" s="1" t="s">
        <v>8</v>
      </c>
      <c r="K262" s="1">
        <v>3</v>
      </c>
      <c r="L262">
        <v>1</v>
      </c>
      <c r="M262">
        <v>0.76249999999999996</v>
      </c>
    </row>
    <row r="263" spans="1:13" x14ac:dyDescent="0.2">
      <c r="A263">
        <v>11</v>
      </c>
      <c r="B263" s="1" t="s">
        <v>439</v>
      </c>
      <c r="C263" s="1">
        <v>7.6861249999999899</v>
      </c>
      <c r="D263" s="1">
        <v>34.463210329775897</v>
      </c>
      <c r="E263" s="1">
        <v>0.53749999999999998</v>
      </c>
      <c r="F263" s="1">
        <v>197.97725</v>
      </c>
      <c r="G263" s="1">
        <v>61.505309262188902</v>
      </c>
      <c r="H263" s="1">
        <v>400</v>
      </c>
      <c r="I263" s="1">
        <v>50</v>
      </c>
      <c r="J263" s="1" t="s">
        <v>10</v>
      </c>
      <c r="K263" s="1">
        <v>3</v>
      </c>
      <c r="L263">
        <v>1</v>
      </c>
      <c r="M263">
        <v>0.46250000000000002</v>
      </c>
    </row>
    <row r="264" spans="1:13" x14ac:dyDescent="0.2">
      <c r="A264">
        <v>11</v>
      </c>
      <c r="B264" s="1" t="s">
        <v>440</v>
      </c>
      <c r="C264" s="1">
        <v>-13.519</v>
      </c>
      <c r="D264" s="1">
        <v>41.226893698167402</v>
      </c>
      <c r="E264" s="1">
        <v>0.2</v>
      </c>
      <c r="F264" s="1">
        <v>100.225999999999</v>
      </c>
      <c r="G264" s="1">
        <v>51.943104056265199</v>
      </c>
      <c r="H264" s="1">
        <v>400</v>
      </c>
      <c r="I264" s="1">
        <v>50</v>
      </c>
      <c r="J264" s="1" t="s">
        <v>12</v>
      </c>
      <c r="K264" s="1">
        <v>3</v>
      </c>
      <c r="L264">
        <v>1</v>
      </c>
      <c r="M264">
        <v>0.8</v>
      </c>
    </row>
    <row r="265" spans="1:13" x14ac:dyDescent="0.2">
      <c r="A265">
        <v>11</v>
      </c>
      <c r="B265" s="1" t="s">
        <v>441</v>
      </c>
      <c r="C265" s="1">
        <v>-14.601875</v>
      </c>
      <c r="D265" s="1">
        <v>35.532135352865701</v>
      </c>
      <c r="E265" s="1">
        <v>0.16250000000000001</v>
      </c>
      <c r="F265" s="1">
        <v>122.44949999999901</v>
      </c>
      <c r="G265" s="1">
        <v>41.417766957550903</v>
      </c>
      <c r="H265" s="1">
        <v>400</v>
      </c>
      <c r="I265" s="1">
        <v>50</v>
      </c>
      <c r="J265" s="1" t="s">
        <v>14</v>
      </c>
      <c r="K265" s="1">
        <v>3</v>
      </c>
      <c r="L265">
        <v>1</v>
      </c>
      <c r="M265">
        <v>0.83750000000000002</v>
      </c>
    </row>
    <row r="266" spans="1:13" x14ac:dyDescent="0.2">
      <c r="A266">
        <v>11</v>
      </c>
      <c r="B266" s="1" t="s">
        <v>450</v>
      </c>
      <c r="C266" s="1">
        <v>97.2</v>
      </c>
      <c r="D266" s="1">
        <v>91.140182932666903</v>
      </c>
      <c r="E266" s="1">
        <v>0.25</v>
      </c>
      <c r="F266" s="1">
        <v>88.903874999999999</v>
      </c>
      <c r="G266" s="1">
        <v>23.458999418866401</v>
      </c>
      <c r="H266" s="1">
        <v>500</v>
      </c>
      <c r="I266" s="1">
        <v>100</v>
      </c>
      <c r="J266" s="1" t="s">
        <v>8</v>
      </c>
      <c r="K266" s="1">
        <v>2.3219280948873622</v>
      </c>
      <c r="L266">
        <v>0</v>
      </c>
      <c r="M266">
        <v>0.75</v>
      </c>
    </row>
    <row r="267" spans="1:13" x14ac:dyDescent="0.2">
      <c r="A267">
        <v>11</v>
      </c>
      <c r="B267" s="1" t="s">
        <v>451</v>
      </c>
      <c r="C267" s="1">
        <v>15.55125</v>
      </c>
      <c r="D267" s="1">
        <v>43.147216925747301</v>
      </c>
      <c r="E267" s="1">
        <v>0.65</v>
      </c>
      <c r="F267" s="1">
        <v>257.98325</v>
      </c>
      <c r="G267" s="1">
        <v>78.9494628191826</v>
      </c>
      <c r="H267" s="1">
        <v>500</v>
      </c>
      <c r="I267" s="1">
        <v>100</v>
      </c>
      <c r="J267" s="1" t="s">
        <v>10</v>
      </c>
      <c r="K267" s="1">
        <v>2.3219280948873622</v>
      </c>
      <c r="L267">
        <v>1</v>
      </c>
      <c r="M267">
        <v>0.35</v>
      </c>
    </row>
    <row r="268" spans="1:13" x14ac:dyDescent="0.2">
      <c r="A268">
        <v>11</v>
      </c>
      <c r="B268" s="1" t="s">
        <v>452</v>
      </c>
      <c r="C268" s="1">
        <v>100.773249999999</v>
      </c>
      <c r="D268" s="1">
        <v>111.18187391359</v>
      </c>
      <c r="E268" s="1">
        <v>0.25</v>
      </c>
      <c r="F268" s="1">
        <v>253.22587499999901</v>
      </c>
      <c r="G268" s="1">
        <v>178.128254578644</v>
      </c>
      <c r="H268" s="1">
        <v>500</v>
      </c>
      <c r="I268" s="1">
        <v>100</v>
      </c>
      <c r="J268" s="1" t="s">
        <v>12</v>
      </c>
      <c r="K268" s="1">
        <v>2.3219280948873622</v>
      </c>
      <c r="L268">
        <v>0</v>
      </c>
      <c r="M268">
        <v>0.75</v>
      </c>
    </row>
    <row r="269" spans="1:13" x14ac:dyDescent="0.2">
      <c r="A269">
        <v>11</v>
      </c>
      <c r="B269" s="1" t="s">
        <v>453</v>
      </c>
      <c r="C269" s="1">
        <v>11.612874999999899</v>
      </c>
      <c r="D269" s="1">
        <v>48.771427090914301</v>
      </c>
      <c r="E269" s="1">
        <v>0.51249999999999996</v>
      </c>
      <c r="F269" s="1">
        <v>146.18912499999999</v>
      </c>
      <c r="G269" s="1">
        <v>44.916484868969597</v>
      </c>
      <c r="H269" s="1">
        <v>500</v>
      </c>
      <c r="I269" s="1">
        <v>100</v>
      </c>
      <c r="J269" s="1" t="s">
        <v>14</v>
      </c>
      <c r="K269" s="1">
        <v>2.3219280948873622</v>
      </c>
      <c r="L269">
        <v>1</v>
      </c>
      <c r="M269">
        <v>0.48750000000000004</v>
      </c>
    </row>
    <row r="270" spans="1:13" x14ac:dyDescent="0.2">
      <c r="A270">
        <v>11</v>
      </c>
      <c r="B270" s="1" t="s">
        <v>446</v>
      </c>
      <c r="C270" s="1">
        <v>12.425000000000001</v>
      </c>
      <c r="D270" s="1">
        <v>44.524535370961402</v>
      </c>
      <c r="E270" s="1">
        <v>0.38750000000000001</v>
      </c>
      <c r="F270" s="1">
        <v>119.89725</v>
      </c>
      <c r="G270" s="1">
        <v>50.477361459742497</v>
      </c>
      <c r="H270" s="1">
        <v>500</v>
      </c>
      <c r="I270" s="1">
        <v>50</v>
      </c>
      <c r="J270" s="1" t="s">
        <v>8</v>
      </c>
      <c r="K270" s="1">
        <v>3.3219280948873626</v>
      </c>
      <c r="L270">
        <v>1</v>
      </c>
      <c r="M270">
        <v>0.61250000000000004</v>
      </c>
    </row>
    <row r="271" spans="1:13" x14ac:dyDescent="0.2">
      <c r="A271">
        <v>11</v>
      </c>
      <c r="B271" s="1" t="s">
        <v>447</v>
      </c>
      <c r="C271" s="1">
        <v>0.67912499999999998</v>
      </c>
      <c r="D271" s="1">
        <v>46.410422757009798</v>
      </c>
      <c r="E271" s="1">
        <v>0.35</v>
      </c>
      <c r="F271" s="1">
        <v>201.08799999999999</v>
      </c>
      <c r="G271" s="1">
        <v>39.709253877402404</v>
      </c>
      <c r="H271" s="1">
        <v>500</v>
      </c>
      <c r="I271" s="1">
        <v>50</v>
      </c>
      <c r="J271" s="1" t="s">
        <v>10</v>
      </c>
      <c r="K271" s="1">
        <v>3.3219280948873626</v>
      </c>
      <c r="L271">
        <v>1</v>
      </c>
      <c r="M271">
        <v>0.65</v>
      </c>
    </row>
    <row r="272" spans="1:13" x14ac:dyDescent="0.2">
      <c r="A272">
        <v>11</v>
      </c>
      <c r="B272" s="1" t="s">
        <v>448</v>
      </c>
      <c r="C272" s="1">
        <v>-15.921250000000001</v>
      </c>
      <c r="D272" s="1">
        <v>50.348537103251502</v>
      </c>
      <c r="E272" s="1">
        <v>0.26250000000000001</v>
      </c>
      <c r="F272" s="1">
        <v>122.52037499999901</v>
      </c>
      <c r="G272" s="1">
        <v>66.062751597321196</v>
      </c>
      <c r="H272" s="1">
        <v>500</v>
      </c>
      <c r="I272" s="1">
        <v>50</v>
      </c>
      <c r="J272" s="1" t="s">
        <v>12</v>
      </c>
      <c r="K272" s="1">
        <v>3.3219280948873626</v>
      </c>
      <c r="L272">
        <v>1</v>
      </c>
      <c r="M272">
        <v>0.73750000000000004</v>
      </c>
    </row>
    <row r="273" spans="1:13" x14ac:dyDescent="0.2">
      <c r="A273">
        <v>11</v>
      </c>
      <c r="B273" s="1" t="s">
        <v>449</v>
      </c>
      <c r="C273" s="1">
        <v>-16.4514999999999</v>
      </c>
      <c r="D273" s="1">
        <v>44.783163915136598</v>
      </c>
      <c r="E273" s="1">
        <v>0.33750000000000002</v>
      </c>
      <c r="F273" s="1">
        <v>151.87574999999899</v>
      </c>
      <c r="G273" s="1">
        <v>57.7460790611579</v>
      </c>
      <c r="H273" s="1">
        <v>500</v>
      </c>
      <c r="I273" s="1">
        <v>50</v>
      </c>
      <c r="J273" s="1" t="s">
        <v>14</v>
      </c>
      <c r="K273" s="1">
        <v>3.3219280948873626</v>
      </c>
      <c r="L273">
        <v>1</v>
      </c>
      <c r="M273">
        <v>0.66249999999999998</v>
      </c>
    </row>
    <row r="274" spans="1:13" x14ac:dyDescent="0.2">
      <c r="A274">
        <v>11</v>
      </c>
      <c r="B274" s="1" t="s">
        <v>458</v>
      </c>
      <c r="C274" s="1">
        <v>78.514874999999904</v>
      </c>
      <c r="D274" s="1">
        <v>70.587507853616501</v>
      </c>
      <c r="E274" s="1">
        <v>0.58750000000000002</v>
      </c>
      <c r="F274" s="1">
        <v>124.88149999999899</v>
      </c>
      <c r="G274" s="1">
        <v>26.895613680486999</v>
      </c>
      <c r="H274" s="1">
        <v>600</v>
      </c>
      <c r="I274" s="1">
        <v>100</v>
      </c>
      <c r="J274" s="1" t="s">
        <v>8</v>
      </c>
      <c r="K274" s="1">
        <v>2.5849625007211561</v>
      </c>
      <c r="L274">
        <v>1</v>
      </c>
      <c r="M274">
        <v>0.41249999999999998</v>
      </c>
    </row>
    <row r="275" spans="1:13" x14ac:dyDescent="0.2">
      <c r="A275">
        <v>11</v>
      </c>
      <c r="B275" s="1" t="s">
        <v>459</v>
      </c>
      <c r="C275" s="1">
        <v>4.8631249999999904</v>
      </c>
      <c r="D275" s="1">
        <v>48.486138214796703</v>
      </c>
      <c r="E275" s="1">
        <v>0.48749999999999999</v>
      </c>
      <c r="F275" s="1">
        <v>239.18899999999999</v>
      </c>
      <c r="G275" s="1">
        <v>60.823868559143698</v>
      </c>
      <c r="H275" s="1">
        <v>600</v>
      </c>
      <c r="I275" s="1">
        <v>100</v>
      </c>
      <c r="J275" s="1" t="s">
        <v>10</v>
      </c>
      <c r="K275" s="1">
        <v>2.5849625007211561</v>
      </c>
      <c r="L275">
        <v>1</v>
      </c>
      <c r="M275">
        <v>0.51249999999999996</v>
      </c>
    </row>
    <row r="276" spans="1:13" x14ac:dyDescent="0.2">
      <c r="A276">
        <v>11</v>
      </c>
      <c r="B276" s="1" t="s">
        <v>460</v>
      </c>
      <c r="C276" s="1">
        <v>95.967124999999896</v>
      </c>
      <c r="D276" s="1">
        <v>68.785171933959504</v>
      </c>
      <c r="E276" s="1">
        <v>0.5</v>
      </c>
      <c r="F276" s="1">
        <v>97.338749999999905</v>
      </c>
      <c r="G276" s="1">
        <v>28.298035063189399</v>
      </c>
      <c r="H276" s="1">
        <v>600</v>
      </c>
      <c r="I276" s="1">
        <v>100</v>
      </c>
      <c r="J276" s="1" t="s">
        <v>12</v>
      </c>
      <c r="K276" s="1">
        <v>2.5849625007211561</v>
      </c>
      <c r="L276">
        <v>1</v>
      </c>
      <c r="M276">
        <v>0.5</v>
      </c>
    </row>
    <row r="277" spans="1:13" x14ac:dyDescent="0.2">
      <c r="A277">
        <v>11</v>
      </c>
      <c r="B277" s="1" t="s">
        <v>461</v>
      </c>
      <c r="C277" s="1">
        <v>91.560374999999894</v>
      </c>
      <c r="D277" s="1">
        <v>71.060687944245004</v>
      </c>
      <c r="E277" s="1">
        <v>0.45</v>
      </c>
      <c r="F277" s="1">
        <v>129.31674999999899</v>
      </c>
      <c r="G277" s="1">
        <v>56.8928369782831</v>
      </c>
      <c r="H277" s="1">
        <v>600</v>
      </c>
      <c r="I277" s="1">
        <v>100</v>
      </c>
      <c r="J277" s="1" t="s">
        <v>14</v>
      </c>
      <c r="K277" s="1">
        <v>2.5849625007211561</v>
      </c>
      <c r="L277">
        <v>1</v>
      </c>
      <c r="M277">
        <v>0.55000000000000004</v>
      </c>
    </row>
    <row r="278" spans="1:13" x14ac:dyDescent="0.2">
      <c r="A278">
        <v>11</v>
      </c>
      <c r="B278" s="1" t="s">
        <v>454</v>
      </c>
      <c r="C278" s="1">
        <v>2.9569999999999901</v>
      </c>
      <c r="D278" s="1">
        <v>41.342337905590099</v>
      </c>
      <c r="E278" s="1">
        <v>0.27500000000000002</v>
      </c>
      <c r="F278" s="1">
        <v>95.479499999999902</v>
      </c>
      <c r="G278" s="1">
        <v>18.53841794086</v>
      </c>
      <c r="H278" s="1">
        <v>600</v>
      </c>
      <c r="I278" s="1">
        <v>50</v>
      </c>
      <c r="J278" s="1" t="s">
        <v>8</v>
      </c>
      <c r="K278" s="1">
        <v>3.5849625007211565</v>
      </c>
      <c r="L278">
        <v>1</v>
      </c>
      <c r="M278">
        <v>0.72499999999999998</v>
      </c>
    </row>
    <row r="279" spans="1:13" x14ac:dyDescent="0.2">
      <c r="A279">
        <v>11</v>
      </c>
      <c r="B279" s="1" t="s">
        <v>455</v>
      </c>
      <c r="C279" s="1">
        <v>12.1393749999999</v>
      </c>
      <c r="D279" s="1">
        <v>48.577117101155402</v>
      </c>
      <c r="E279" s="1">
        <v>0.38750000000000001</v>
      </c>
      <c r="F279" s="1">
        <v>270.90237500000001</v>
      </c>
      <c r="G279" s="1">
        <v>98.8723936349746</v>
      </c>
      <c r="H279" s="1">
        <v>600</v>
      </c>
      <c r="I279" s="1">
        <v>50</v>
      </c>
      <c r="J279" s="1" t="s">
        <v>10</v>
      </c>
      <c r="K279" s="1">
        <v>3.5849625007211565</v>
      </c>
      <c r="L279">
        <v>1</v>
      </c>
      <c r="M279">
        <v>0.61250000000000004</v>
      </c>
    </row>
    <row r="280" spans="1:13" x14ac:dyDescent="0.2">
      <c r="A280">
        <v>11</v>
      </c>
      <c r="B280" s="1" t="s">
        <v>456</v>
      </c>
      <c r="C280" s="1">
        <v>13.391874999999899</v>
      </c>
      <c r="D280" s="1">
        <v>61.863790966399499</v>
      </c>
      <c r="E280" s="1">
        <v>0.2</v>
      </c>
      <c r="F280" s="1">
        <v>113.38925</v>
      </c>
      <c r="G280" s="1">
        <v>53.1359651454408</v>
      </c>
      <c r="H280" s="1">
        <v>600</v>
      </c>
      <c r="I280" s="1">
        <v>50</v>
      </c>
      <c r="J280" s="1" t="s">
        <v>12</v>
      </c>
      <c r="K280" s="1">
        <v>3.5849625007211565</v>
      </c>
      <c r="L280">
        <v>1</v>
      </c>
      <c r="M280">
        <v>0.8</v>
      </c>
    </row>
    <row r="281" spans="1:13" x14ac:dyDescent="0.2">
      <c r="A281">
        <v>11</v>
      </c>
      <c r="B281" s="1" t="s">
        <v>457</v>
      </c>
      <c r="C281" s="1">
        <v>-14.132025316455699</v>
      </c>
      <c r="D281" s="1">
        <v>52.1024526835822</v>
      </c>
      <c r="E281" s="1">
        <v>0.164556962025316</v>
      </c>
      <c r="F281" s="1">
        <v>141.12924050632901</v>
      </c>
      <c r="G281" s="1">
        <v>80.894915797933805</v>
      </c>
      <c r="H281" s="1">
        <v>600</v>
      </c>
      <c r="I281" s="1">
        <v>50</v>
      </c>
      <c r="J281" s="1" t="s">
        <v>14</v>
      </c>
      <c r="K281" s="1">
        <v>3.5849625007211565</v>
      </c>
      <c r="L281">
        <v>1</v>
      </c>
      <c r="M281">
        <v>0.835443037974684</v>
      </c>
    </row>
    <row r="282" spans="1:13" x14ac:dyDescent="0.2">
      <c r="A282">
        <v>12</v>
      </c>
      <c r="B282" s="14" t="s">
        <v>466</v>
      </c>
      <c r="C282" s="1">
        <v>2.6678481012658102</v>
      </c>
      <c r="D282" s="1">
        <v>33.130544538918699</v>
      </c>
      <c r="E282" s="1">
        <v>0.60759493670886</v>
      </c>
      <c r="F282" s="1">
        <v>148.08037974683501</v>
      </c>
      <c r="G282" s="1">
        <v>26.740631078729301</v>
      </c>
      <c r="H282" s="1">
        <v>200</v>
      </c>
      <c r="I282" s="1">
        <v>100</v>
      </c>
      <c r="J282" s="1" t="s">
        <v>8</v>
      </c>
      <c r="K282" s="1">
        <v>1</v>
      </c>
      <c r="L282">
        <v>1</v>
      </c>
      <c r="M282">
        <v>0.39240506329114</v>
      </c>
    </row>
    <row r="283" spans="1:13" x14ac:dyDescent="0.2">
      <c r="A283">
        <v>12</v>
      </c>
      <c r="B283" s="1" t="s">
        <v>467</v>
      </c>
      <c r="C283" s="1">
        <v>18.259220779220701</v>
      </c>
      <c r="D283" s="1">
        <v>57.7300346050191</v>
      </c>
      <c r="E283" s="1">
        <v>0.51948051948051899</v>
      </c>
      <c r="F283" s="1">
        <v>178.27103896103799</v>
      </c>
      <c r="G283" s="1">
        <v>23.965824616939599</v>
      </c>
      <c r="H283" s="1">
        <v>200</v>
      </c>
      <c r="I283" s="1">
        <v>100</v>
      </c>
      <c r="J283" s="1" t="s">
        <v>10</v>
      </c>
      <c r="K283" s="1">
        <v>1</v>
      </c>
      <c r="L283">
        <v>0</v>
      </c>
      <c r="M283">
        <v>0.48051948051948101</v>
      </c>
    </row>
    <row r="284" spans="1:13" x14ac:dyDescent="0.2">
      <c r="A284">
        <v>12</v>
      </c>
      <c r="B284" s="1" t="s">
        <v>468</v>
      </c>
      <c r="C284" s="1">
        <v>11.8874683544303</v>
      </c>
      <c r="D284" s="1">
        <v>57.303594237867003</v>
      </c>
      <c r="E284" s="1">
        <v>0.341772151898734</v>
      </c>
      <c r="F284" s="1">
        <v>151.11835443037899</v>
      </c>
      <c r="G284" s="1">
        <v>42.705238508012997</v>
      </c>
      <c r="H284" s="1">
        <v>200</v>
      </c>
      <c r="I284" s="1">
        <v>100</v>
      </c>
      <c r="J284" s="1" t="s">
        <v>12</v>
      </c>
      <c r="K284" s="1">
        <v>1</v>
      </c>
      <c r="L284">
        <v>0</v>
      </c>
      <c r="M284">
        <v>0.658227848101266</v>
      </c>
    </row>
    <row r="285" spans="1:13" x14ac:dyDescent="0.2">
      <c r="A285">
        <v>12</v>
      </c>
      <c r="B285" s="1" t="s">
        <v>469</v>
      </c>
      <c r="C285" s="1">
        <v>12.067</v>
      </c>
      <c r="D285" s="1">
        <v>15.6677744431045</v>
      </c>
      <c r="E285" s="1">
        <v>0.8</v>
      </c>
      <c r="F285" s="1">
        <v>117.84162499999999</v>
      </c>
      <c r="G285" s="1">
        <v>17.7297132974387</v>
      </c>
      <c r="H285" s="1">
        <v>200</v>
      </c>
      <c r="I285" s="1">
        <v>100</v>
      </c>
      <c r="J285" s="1" t="s">
        <v>14</v>
      </c>
      <c r="K285" s="1">
        <v>1</v>
      </c>
      <c r="L285">
        <v>1</v>
      </c>
      <c r="M285">
        <v>0.19999999999999996</v>
      </c>
    </row>
    <row r="286" spans="1:13" x14ac:dyDescent="0.2">
      <c r="A286">
        <v>12</v>
      </c>
      <c r="B286" s="1" t="s">
        <v>462</v>
      </c>
      <c r="C286" s="1">
        <v>-35.485443037974598</v>
      </c>
      <c r="D286" s="1">
        <v>23.507494457933898</v>
      </c>
      <c r="E286" s="1">
        <v>8.8607594936708806E-2</v>
      </c>
      <c r="F286" s="1">
        <v>143.82708860759399</v>
      </c>
      <c r="G286" s="1">
        <v>31.2206927952023</v>
      </c>
      <c r="H286" s="1">
        <v>200</v>
      </c>
      <c r="I286" s="1">
        <v>50</v>
      </c>
      <c r="J286" s="1" t="s">
        <v>8</v>
      </c>
      <c r="K286" s="1">
        <v>2</v>
      </c>
      <c r="L286">
        <v>1</v>
      </c>
      <c r="M286">
        <v>0.91139240506329122</v>
      </c>
    </row>
    <row r="287" spans="1:13" x14ac:dyDescent="0.2">
      <c r="A287">
        <v>12</v>
      </c>
      <c r="B287" s="1" t="s">
        <v>463</v>
      </c>
      <c r="C287" s="1">
        <v>19.197260273972599</v>
      </c>
      <c r="D287" s="1">
        <v>39.191805170136</v>
      </c>
      <c r="E287" s="1">
        <v>0.50684931506849296</v>
      </c>
      <c r="F287" s="1">
        <v>158.27109589041001</v>
      </c>
      <c r="G287" s="1">
        <v>28.661829447754599</v>
      </c>
      <c r="H287" s="1">
        <v>200</v>
      </c>
      <c r="I287" s="1">
        <v>50</v>
      </c>
      <c r="J287" s="1" t="s">
        <v>10</v>
      </c>
      <c r="K287" s="1">
        <v>2</v>
      </c>
      <c r="L287">
        <v>0</v>
      </c>
      <c r="M287">
        <v>0.49315068493150704</v>
      </c>
    </row>
    <row r="288" spans="1:13" x14ac:dyDescent="0.2">
      <c r="A288">
        <v>12</v>
      </c>
      <c r="B288" s="1" t="s">
        <v>464</v>
      </c>
      <c r="C288" s="1">
        <v>-1.46724999999999</v>
      </c>
      <c r="D288" s="1">
        <v>41.021912436373498</v>
      </c>
      <c r="E288" s="1">
        <v>0.41249999999999998</v>
      </c>
      <c r="F288" s="1">
        <v>131.25949999999901</v>
      </c>
      <c r="G288" s="1">
        <v>44.189065697862397</v>
      </c>
      <c r="H288" s="1">
        <v>200</v>
      </c>
      <c r="I288" s="1">
        <v>50</v>
      </c>
      <c r="J288" s="1" t="s">
        <v>12</v>
      </c>
      <c r="K288" s="1">
        <v>2</v>
      </c>
      <c r="L288">
        <v>0</v>
      </c>
      <c r="M288">
        <v>0.58750000000000002</v>
      </c>
    </row>
    <row r="289" spans="1:13" x14ac:dyDescent="0.2">
      <c r="A289">
        <v>12</v>
      </c>
      <c r="B289" s="1" t="s">
        <v>465</v>
      </c>
      <c r="C289" s="1">
        <v>-0.300886075949368</v>
      </c>
      <c r="D289" s="1">
        <v>62.767621867576501</v>
      </c>
      <c r="E289" s="1">
        <v>0.20253164556962</v>
      </c>
      <c r="F289" s="1">
        <v>154.45974683544199</v>
      </c>
      <c r="G289" s="1">
        <v>43.741030269642998</v>
      </c>
      <c r="H289" s="1">
        <v>200</v>
      </c>
      <c r="I289" s="1">
        <v>50</v>
      </c>
      <c r="J289" s="1" t="s">
        <v>14</v>
      </c>
      <c r="K289" s="1">
        <v>2</v>
      </c>
      <c r="L289">
        <v>0</v>
      </c>
      <c r="M289">
        <v>0.79746835443038</v>
      </c>
    </row>
    <row r="290" spans="1:13" x14ac:dyDescent="0.2">
      <c r="A290">
        <v>12</v>
      </c>
      <c r="B290" s="1" t="s">
        <v>474</v>
      </c>
      <c r="C290" s="1">
        <v>-46.894605263157899</v>
      </c>
      <c r="D290" s="1">
        <v>60.388685883523898</v>
      </c>
      <c r="E290" s="1">
        <v>0.13157894736842099</v>
      </c>
      <c r="F290" s="1">
        <v>249.69868421052601</v>
      </c>
      <c r="G290" s="1">
        <v>61.827009860324701</v>
      </c>
      <c r="H290" s="1">
        <v>300</v>
      </c>
      <c r="I290" s="1">
        <v>100</v>
      </c>
      <c r="J290" s="1" t="s">
        <v>8</v>
      </c>
      <c r="K290" s="1">
        <v>1.5849625007211563</v>
      </c>
      <c r="L290">
        <v>0</v>
      </c>
      <c r="M290">
        <v>0.86842105263157898</v>
      </c>
    </row>
    <row r="291" spans="1:13" x14ac:dyDescent="0.2">
      <c r="A291">
        <v>12</v>
      </c>
      <c r="B291" s="1" t="s">
        <v>475</v>
      </c>
      <c r="C291" s="1">
        <v>-7.5255844155844098</v>
      </c>
      <c r="D291" s="1">
        <v>39.531761831337903</v>
      </c>
      <c r="E291" s="1">
        <v>0.42857142857142799</v>
      </c>
      <c r="F291" s="1">
        <v>250.017402597402</v>
      </c>
      <c r="G291" s="1">
        <v>58.8587634936952</v>
      </c>
      <c r="H291" s="1">
        <v>300</v>
      </c>
      <c r="I291" s="1">
        <v>100</v>
      </c>
      <c r="J291" s="1" t="s">
        <v>10</v>
      </c>
      <c r="K291" s="1">
        <v>1.5849625007211563</v>
      </c>
      <c r="L291">
        <v>1</v>
      </c>
      <c r="M291">
        <v>0.57142857142857206</v>
      </c>
    </row>
    <row r="292" spans="1:13" x14ac:dyDescent="0.2">
      <c r="A292">
        <v>12</v>
      </c>
      <c r="B292" s="1" t="s">
        <v>476</v>
      </c>
      <c r="C292" s="1">
        <v>-29.4334177215189</v>
      </c>
      <c r="D292" s="1">
        <v>61.661665540106299</v>
      </c>
      <c r="E292" s="1">
        <v>0.367088607594936</v>
      </c>
      <c r="F292" s="1">
        <v>234.40227848101199</v>
      </c>
      <c r="G292" s="1">
        <v>67.878790687432399</v>
      </c>
      <c r="H292" s="1">
        <v>300</v>
      </c>
      <c r="I292" s="1">
        <v>100</v>
      </c>
      <c r="J292" s="1" t="s">
        <v>12</v>
      </c>
      <c r="K292" s="1">
        <v>1.5849625007211563</v>
      </c>
      <c r="L292">
        <v>0</v>
      </c>
      <c r="M292">
        <v>0.632911392405064</v>
      </c>
    </row>
    <row r="293" spans="1:13" x14ac:dyDescent="0.2">
      <c r="A293">
        <v>12</v>
      </c>
      <c r="B293" s="1" t="s">
        <v>477</v>
      </c>
      <c r="C293" s="1">
        <v>-35.979230769230703</v>
      </c>
      <c r="D293" s="1">
        <v>54.774875575213102</v>
      </c>
      <c r="E293" s="1">
        <v>0.17948717948717899</v>
      </c>
      <c r="F293" s="1">
        <v>211.87269230769201</v>
      </c>
      <c r="G293" s="1">
        <v>66.061583053783906</v>
      </c>
      <c r="H293" s="1">
        <v>300</v>
      </c>
      <c r="I293" s="1">
        <v>100</v>
      </c>
      <c r="J293" s="1" t="s">
        <v>14</v>
      </c>
      <c r="K293" s="1">
        <v>1.5849625007211563</v>
      </c>
      <c r="L293">
        <v>0</v>
      </c>
      <c r="M293">
        <v>0.82051282051282104</v>
      </c>
    </row>
    <row r="294" spans="1:13" x14ac:dyDescent="0.2">
      <c r="A294">
        <v>12</v>
      </c>
      <c r="B294" s="1" t="s">
        <v>470</v>
      </c>
      <c r="C294" s="1">
        <v>-77.464473684210503</v>
      </c>
      <c r="D294" s="1">
        <v>42.966499936907297</v>
      </c>
      <c r="E294" s="1">
        <v>3.94736842105263E-2</v>
      </c>
      <c r="F294" s="1">
        <v>208.85118421052599</v>
      </c>
      <c r="G294" s="1">
        <v>75.349970662640601</v>
      </c>
      <c r="H294" s="1">
        <v>300</v>
      </c>
      <c r="I294" s="1">
        <v>50</v>
      </c>
      <c r="J294" s="1" t="s">
        <v>8</v>
      </c>
      <c r="K294" s="1">
        <v>2.5849625007211561</v>
      </c>
      <c r="L294">
        <v>1</v>
      </c>
      <c r="M294">
        <v>0.96052631578947367</v>
      </c>
    </row>
    <row r="295" spans="1:13" x14ac:dyDescent="0.2">
      <c r="A295">
        <v>12</v>
      </c>
      <c r="B295" s="1" t="s">
        <v>471</v>
      </c>
      <c r="C295" s="1">
        <v>2.90986842105263</v>
      </c>
      <c r="D295" s="1">
        <v>33.789152241410399</v>
      </c>
      <c r="E295" s="1">
        <v>0.355263157894736</v>
      </c>
      <c r="F295" s="1">
        <v>252.07039473684199</v>
      </c>
      <c r="G295" s="1">
        <v>30.303119495523401</v>
      </c>
      <c r="H295" s="1">
        <v>300</v>
      </c>
      <c r="I295" s="1">
        <v>50</v>
      </c>
      <c r="J295" s="1" t="s">
        <v>10</v>
      </c>
      <c r="K295" s="1">
        <v>2.5849625007211561</v>
      </c>
      <c r="L295">
        <v>1</v>
      </c>
      <c r="M295">
        <v>0.64473684210526394</v>
      </c>
    </row>
    <row r="296" spans="1:13" x14ac:dyDescent="0.2">
      <c r="A296">
        <v>12</v>
      </c>
      <c r="B296" s="1" t="s">
        <v>472</v>
      </c>
      <c r="C296" s="1">
        <v>-79.3972499999999</v>
      </c>
      <c r="D296" s="1">
        <v>29.105521682964199</v>
      </c>
      <c r="E296" s="1">
        <v>1.2500000000000001E-2</v>
      </c>
      <c r="F296" s="1">
        <v>150.00512499999999</v>
      </c>
      <c r="G296" s="1">
        <v>53.391248463436099</v>
      </c>
      <c r="H296" s="1">
        <v>300</v>
      </c>
      <c r="I296" s="1">
        <v>50</v>
      </c>
      <c r="J296" s="1" t="s">
        <v>12</v>
      </c>
      <c r="K296" s="1">
        <v>2.5849625007211561</v>
      </c>
      <c r="L296">
        <v>1</v>
      </c>
      <c r="M296">
        <v>0.98750000000000004</v>
      </c>
    </row>
    <row r="297" spans="1:13" x14ac:dyDescent="0.2">
      <c r="A297">
        <v>12</v>
      </c>
      <c r="B297" s="1" t="s">
        <v>473</v>
      </c>
      <c r="C297" s="1">
        <v>-38.032405063291101</v>
      </c>
      <c r="D297" s="1">
        <v>38.678097331732999</v>
      </c>
      <c r="E297" s="1">
        <v>0.20253164556962</v>
      </c>
      <c r="F297" s="1">
        <v>125.09189873417699</v>
      </c>
      <c r="G297" s="1">
        <v>48.493971753144798</v>
      </c>
      <c r="H297" s="1">
        <v>300</v>
      </c>
      <c r="I297" s="1">
        <v>50</v>
      </c>
      <c r="J297" s="1" t="s">
        <v>14</v>
      </c>
      <c r="K297" s="1">
        <v>2.5849625007211561</v>
      </c>
      <c r="L297">
        <v>1</v>
      </c>
      <c r="M297">
        <v>0.79746835443038</v>
      </c>
    </row>
    <row r="298" spans="1:13" x14ac:dyDescent="0.2">
      <c r="A298">
        <v>12</v>
      </c>
      <c r="B298" s="1" t="s">
        <v>482</v>
      </c>
      <c r="C298" s="1">
        <v>-86.489746835443</v>
      </c>
      <c r="D298" s="1">
        <v>25.582983069234</v>
      </c>
      <c r="E298" s="1">
        <v>0</v>
      </c>
      <c r="F298" s="1">
        <v>231.89556962025301</v>
      </c>
      <c r="G298" s="1">
        <v>61.741002619186197</v>
      </c>
      <c r="H298" s="1">
        <v>400</v>
      </c>
      <c r="I298" s="1">
        <v>100</v>
      </c>
      <c r="J298" s="1" t="s">
        <v>8</v>
      </c>
      <c r="K298" s="1">
        <v>2</v>
      </c>
      <c r="L298">
        <v>1</v>
      </c>
      <c r="M298">
        <v>1</v>
      </c>
    </row>
    <row r="299" spans="1:13" x14ac:dyDescent="0.2">
      <c r="A299">
        <v>12</v>
      </c>
      <c r="B299" s="1" t="s">
        <v>483</v>
      </c>
      <c r="C299" s="1">
        <v>1.5411688311688201</v>
      </c>
      <c r="D299" s="1">
        <v>46.905012579972002</v>
      </c>
      <c r="E299" s="1">
        <v>0.46753246753246702</v>
      </c>
      <c r="F299" s="1">
        <v>339.324285714285</v>
      </c>
      <c r="G299" s="1">
        <v>60.886706489078499</v>
      </c>
      <c r="H299" s="1">
        <v>400</v>
      </c>
      <c r="I299" s="1">
        <v>100</v>
      </c>
      <c r="J299" s="1" t="s">
        <v>10</v>
      </c>
      <c r="K299" s="1">
        <v>2</v>
      </c>
    </row>
    <row r="300" spans="1:13" x14ac:dyDescent="0.2">
      <c r="A300">
        <v>12</v>
      </c>
      <c r="B300" s="1" t="s">
        <v>484</v>
      </c>
      <c r="C300" s="1">
        <v>-86.416124999999994</v>
      </c>
      <c r="D300" s="1">
        <v>43.615578882256898</v>
      </c>
      <c r="E300" s="1">
        <v>0.05</v>
      </c>
      <c r="F300" s="1">
        <v>225.08012500000001</v>
      </c>
      <c r="G300" s="1">
        <v>77.786315899612902</v>
      </c>
      <c r="H300" s="1">
        <v>400</v>
      </c>
      <c r="I300" s="1">
        <v>100</v>
      </c>
      <c r="J300" s="1" t="s">
        <v>12</v>
      </c>
      <c r="K300" s="1">
        <v>2</v>
      </c>
      <c r="L300">
        <v>1</v>
      </c>
    </row>
    <row r="301" spans="1:13" x14ac:dyDescent="0.2">
      <c r="A301">
        <v>12</v>
      </c>
      <c r="B301" s="1" t="s">
        <v>485</v>
      </c>
      <c r="C301" s="1">
        <v>-47.496374999999901</v>
      </c>
      <c r="D301" s="1">
        <v>35.458493243641499</v>
      </c>
      <c r="E301" s="1">
        <v>0.1125</v>
      </c>
      <c r="F301" s="1">
        <v>175.04737499999999</v>
      </c>
      <c r="G301" s="1">
        <v>55.9859859193296</v>
      </c>
      <c r="H301" s="1">
        <v>400</v>
      </c>
      <c r="I301" s="1">
        <v>100</v>
      </c>
      <c r="J301" s="1" t="s">
        <v>14</v>
      </c>
      <c r="K301" s="1">
        <v>2</v>
      </c>
      <c r="L301">
        <v>1</v>
      </c>
    </row>
    <row r="302" spans="1:13" x14ac:dyDescent="0.2">
      <c r="A302">
        <v>12</v>
      </c>
      <c r="B302" s="1" t="s">
        <v>478</v>
      </c>
      <c r="C302" s="1">
        <v>-103.76051948051899</v>
      </c>
      <c r="D302" s="1">
        <v>40.4951338714</v>
      </c>
      <c r="E302" s="1">
        <v>1.2987012987012899E-2</v>
      </c>
      <c r="F302" s="1">
        <v>258.23896103896101</v>
      </c>
      <c r="G302" s="1">
        <v>86.004129281482804</v>
      </c>
      <c r="H302" s="1">
        <v>400</v>
      </c>
      <c r="I302" s="1">
        <v>50</v>
      </c>
      <c r="J302" s="1" t="s">
        <v>8</v>
      </c>
      <c r="K302" s="1">
        <v>3</v>
      </c>
      <c r="L302">
        <v>1</v>
      </c>
    </row>
    <row r="303" spans="1:13" x14ac:dyDescent="0.2">
      <c r="A303">
        <v>12</v>
      </c>
      <c r="B303" s="1" t="s">
        <v>479</v>
      </c>
      <c r="C303" s="1">
        <v>-5.8418749999999999</v>
      </c>
      <c r="D303" s="1">
        <v>40.051322140902798</v>
      </c>
      <c r="E303" s="1">
        <v>0.4375</v>
      </c>
      <c r="F303" s="1">
        <v>264.91149999999902</v>
      </c>
      <c r="G303" s="1">
        <v>59.030047880295598</v>
      </c>
      <c r="H303" s="1">
        <v>400</v>
      </c>
      <c r="I303" s="1">
        <v>50</v>
      </c>
      <c r="J303" s="1" t="s">
        <v>10</v>
      </c>
      <c r="K303" s="1">
        <v>3</v>
      </c>
      <c r="L303">
        <v>1</v>
      </c>
    </row>
    <row r="304" spans="1:13" x14ac:dyDescent="0.2">
      <c r="A304">
        <v>12</v>
      </c>
      <c r="B304" s="1" t="s">
        <v>480</v>
      </c>
      <c r="C304" s="1">
        <v>-66.652278481012601</v>
      </c>
      <c r="D304" s="1">
        <v>71.656127776855698</v>
      </c>
      <c r="E304" s="1">
        <v>7.5949367088607597E-2</v>
      </c>
      <c r="F304" s="1">
        <v>236.99708860759401</v>
      </c>
      <c r="G304" s="1">
        <v>105.785901601299</v>
      </c>
      <c r="H304" s="1">
        <v>400</v>
      </c>
      <c r="I304" s="1">
        <v>50</v>
      </c>
      <c r="J304" s="1" t="s">
        <v>12</v>
      </c>
      <c r="K304" s="1">
        <v>3</v>
      </c>
      <c r="L304">
        <v>0</v>
      </c>
    </row>
    <row r="305" spans="1:12" x14ac:dyDescent="0.2">
      <c r="A305">
        <v>12</v>
      </c>
      <c r="B305" s="1" t="s">
        <v>481</v>
      </c>
      <c r="C305" s="1">
        <v>-39.129249999999999</v>
      </c>
      <c r="D305" s="1">
        <v>33.314004741812397</v>
      </c>
      <c r="E305" s="1">
        <v>0.1</v>
      </c>
      <c r="F305" s="1">
        <v>122.10724999999999</v>
      </c>
      <c r="G305" s="1">
        <v>43.671089062874302</v>
      </c>
      <c r="H305" s="1">
        <v>400</v>
      </c>
      <c r="I305" s="1">
        <v>50</v>
      </c>
      <c r="J305" s="1" t="s">
        <v>14</v>
      </c>
      <c r="K305" s="1">
        <v>3</v>
      </c>
      <c r="L305">
        <v>1</v>
      </c>
    </row>
    <row r="306" spans="1:12" x14ac:dyDescent="0.2">
      <c r="A306">
        <v>12</v>
      </c>
      <c r="B306" s="1" t="s">
        <v>490</v>
      </c>
      <c r="C306" s="1">
        <v>-140.44099999999901</v>
      </c>
      <c r="D306" s="1">
        <v>46.525227151514201</v>
      </c>
      <c r="E306" s="1">
        <v>0</v>
      </c>
      <c r="F306" s="1">
        <v>380.74450000000002</v>
      </c>
      <c r="G306" s="1">
        <v>123.026686646637</v>
      </c>
      <c r="H306" s="1">
        <v>500</v>
      </c>
      <c r="I306" s="1">
        <v>100</v>
      </c>
      <c r="J306" s="1" t="s">
        <v>8</v>
      </c>
      <c r="K306" s="1">
        <v>2.3219280948873622</v>
      </c>
      <c r="L306">
        <v>1</v>
      </c>
    </row>
    <row r="307" spans="1:12" x14ac:dyDescent="0.2">
      <c r="A307">
        <v>12</v>
      </c>
      <c r="B307" s="1" t="s">
        <v>491</v>
      </c>
      <c r="C307" s="1">
        <v>39.175063291139203</v>
      </c>
      <c r="D307" s="1">
        <v>51.7147560136655</v>
      </c>
      <c r="E307" s="1">
        <v>0.582278481012658</v>
      </c>
      <c r="F307" s="1">
        <v>389.79215189873401</v>
      </c>
      <c r="G307" s="1">
        <v>64.486634856504693</v>
      </c>
      <c r="H307" s="1">
        <v>500</v>
      </c>
      <c r="I307" s="1">
        <v>100</v>
      </c>
      <c r="J307" s="1" t="s">
        <v>10</v>
      </c>
      <c r="K307" s="1">
        <v>2.3219280948873622</v>
      </c>
      <c r="L307">
        <v>1</v>
      </c>
    </row>
    <row r="308" spans="1:12" x14ac:dyDescent="0.2">
      <c r="A308">
        <v>12</v>
      </c>
      <c r="B308" s="1" t="s">
        <v>492</v>
      </c>
      <c r="C308" s="1">
        <v>-104.89775</v>
      </c>
      <c r="D308" s="1">
        <v>73.500180968739798</v>
      </c>
      <c r="E308" s="1">
        <v>6.25E-2</v>
      </c>
      <c r="F308" s="1">
        <v>318.00062500000001</v>
      </c>
      <c r="G308" s="1">
        <v>100.48680428722599</v>
      </c>
      <c r="H308" s="1">
        <v>500</v>
      </c>
      <c r="I308" s="1">
        <v>100</v>
      </c>
      <c r="J308" s="1" t="s">
        <v>12</v>
      </c>
      <c r="K308" s="1">
        <v>2.3219280948873622</v>
      </c>
      <c r="L308">
        <v>1</v>
      </c>
    </row>
    <row r="309" spans="1:12" x14ac:dyDescent="0.2">
      <c r="A309">
        <v>12</v>
      </c>
      <c r="B309" s="1" t="s">
        <v>493</v>
      </c>
      <c r="C309" s="1">
        <v>-79.078999999999994</v>
      </c>
      <c r="D309" s="1">
        <v>59.523078037010102</v>
      </c>
      <c r="E309" s="1">
        <v>6.25E-2</v>
      </c>
      <c r="F309" s="1">
        <v>245.49125000000001</v>
      </c>
      <c r="G309" s="1">
        <v>93.609843037137296</v>
      </c>
      <c r="H309" s="1">
        <v>500</v>
      </c>
      <c r="I309" s="1">
        <v>100</v>
      </c>
      <c r="J309" s="1" t="s">
        <v>14</v>
      </c>
      <c r="K309" s="1">
        <v>2.3219280948873622</v>
      </c>
      <c r="L309">
        <v>1</v>
      </c>
    </row>
    <row r="310" spans="1:12" x14ac:dyDescent="0.2">
      <c r="A310">
        <v>12</v>
      </c>
      <c r="B310" s="1" t="s">
        <v>486</v>
      </c>
      <c r="C310" s="1">
        <v>-107.347974683544</v>
      </c>
      <c r="D310" s="1">
        <v>73.475990574028998</v>
      </c>
      <c r="E310" s="1">
        <v>2.53164556962025E-2</v>
      </c>
      <c r="F310" s="1">
        <v>294.737848101265</v>
      </c>
      <c r="G310" s="1">
        <v>141.46919234934799</v>
      </c>
      <c r="H310" s="1">
        <v>500</v>
      </c>
      <c r="I310" s="1">
        <v>50</v>
      </c>
      <c r="J310" s="1" t="s">
        <v>8</v>
      </c>
      <c r="K310" s="1">
        <v>3.3219280948873626</v>
      </c>
      <c r="L310">
        <v>1</v>
      </c>
    </row>
    <row r="311" spans="1:12" x14ac:dyDescent="0.2">
      <c r="A311">
        <v>12</v>
      </c>
      <c r="B311" s="1" t="s">
        <v>487</v>
      </c>
      <c r="C311" s="1">
        <v>-16.0409333333333</v>
      </c>
      <c r="D311" s="1">
        <v>52.426328835127201</v>
      </c>
      <c r="E311" s="1">
        <v>0.22666666666666599</v>
      </c>
      <c r="F311" s="1">
        <v>319.22653333333301</v>
      </c>
      <c r="G311" s="1">
        <v>91.403088984903604</v>
      </c>
      <c r="H311" s="1">
        <v>500</v>
      </c>
      <c r="I311" s="1">
        <v>50</v>
      </c>
      <c r="J311" s="1" t="s">
        <v>10</v>
      </c>
      <c r="K311" s="1">
        <v>3.3219280948873626</v>
      </c>
      <c r="L311">
        <v>1</v>
      </c>
    </row>
    <row r="312" spans="1:12" x14ac:dyDescent="0.2">
      <c r="A312">
        <v>12</v>
      </c>
      <c r="B312" s="1" t="s">
        <v>488</v>
      </c>
      <c r="C312" s="1">
        <v>-121.379743589743</v>
      </c>
      <c r="D312" s="1">
        <v>76.952452018952101</v>
      </c>
      <c r="E312" s="1">
        <v>2.5641025641025599E-2</v>
      </c>
      <c r="F312" s="1">
        <v>263.17102564102498</v>
      </c>
      <c r="G312" s="1">
        <v>120.69912451182999</v>
      </c>
      <c r="H312" s="1">
        <v>500</v>
      </c>
      <c r="I312" s="1">
        <v>50</v>
      </c>
      <c r="J312" s="1" t="s">
        <v>12</v>
      </c>
      <c r="K312" s="1">
        <v>3.3219280948873626</v>
      </c>
      <c r="L312">
        <v>1</v>
      </c>
    </row>
    <row r="313" spans="1:12" x14ac:dyDescent="0.2">
      <c r="A313">
        <v>12</v>
      </c>
      <c r="B313" s="1" t="s">
        <v>489</v>
      </c>
      <c r="C313" s="1">
        <v>-82.644374999999997</v>
      </c>
      <c r="D313" s="1">
        <v>72.858024280853002</v>
      </c>
      <c r="E313" s="1">
        <v>6.25E-2</v>
      </c>
      <c r="F313" s="1">
        <v>210.68362499999901</v>
      </c>
      <c r="G313" s="1">
        <v>139.25913664140401</v>
      </c>
      <c r="H313" s="1">
        <v>500</v>
      </c>
      <c r="I313" s="1">
        <v>50</v>
      </c>
      <c r="J313" s="1" t="s">
        <v>14</v>
      </c>
      <c r="K313" s="1">
        <v>3.3219280948873626</v>
      </c>
      <c r="L313">
        <v>1</v>
      </c>
    </row>
    <row r="314" spans="1:12" x14ac:dyDescent="0.2">
      <c r="A314">
        <v>12</v>
      </c>
      <c r="B314" s="1" t="s">
        <v>498</v>
      </c>
      <c r="C314" s="1">
        <v>-176.32205128205101</v>
      </c>
      <c r="D314" s="1">
        <v>99.275651549934594</v>
      </c>
      <c r="E314" s="1">
        <v>1.2820512820512799E-2</v>
      </c>
      <c r="F314" s="1">
        <v>480.26730769230801</v>
      </c>
      <c r="G314" s="1">
        <v>135.934908449077</v>
      </c>
      <c r="H314" s="1">
        <v>600</v>
      </c>
      <c r="I314" s="1">
        <v>100</v>
      </c>
      <c r="J314" s="1" t="s">
        <v>8</v>
      </c>
      <c r="K314" s="1">
        <v>2.5849625007211561</v>
      </c>
      <c r="L314">
        <v>1</v>
      </c>
    </row>
    <row r="315" spans="1:12" x14ac:dyDescent="0.2">
      <c r="A315">
        <v>12</v>
      </c>
      <c r="B315" s="1" t="s">
        <v>499</v>
      </c>
      <c r="C315" s="1">
        <v>33.495125000000002</v>
      </c>
      <c r="D315" s="1">
        <v>40.316366062485997</v>
      </c>
      <c r="E315" s="1">
        <v>0.8125</v>
      </c>
      <c r="F315" s="1">
        <v>225.569999999999</v>
      </c>
      <c r="G315" s="1">
        <v>60.971947238053602</v>
      </c>
      <c r="H315" s="1">
        <v>600</v>
      </c>
      <c r="I315" s="1">
        <v>100</v>
      </c>
      <c r="J315" s="1" t="s">
        <v>10</v>
      </c>
      <c r="K315" s="1">
        <v>2.5849625007211561</v>
      </c>
      <c r="L315">
        <v>1</v>
      </c>
    </row>
    <row r="316" spans="1:12" x14ac:dyDescent="0.2">
      <c r="A316">
        <v>12</v>
      </c>
      <c r="B316" s="1" t="s">
        <v>500</v>
      </c>
      <c r="C316" s="1">
        <v>-147.297249999999</v>
      </c>
      <c r="D316" s="1">
        <v>91.971820670450398</v>
      </c>
      <c r="E316" s="1">
        <v>2.5000000000000001E-2</v>
      </c>
      <c r="F316" s="1">
        <v>348.28687499999899</v>
      </c>
      <c r="G316" s="1">
        <v>142.81782487310301</v>
      </c>
      <c r="H316" s="1">
        <v>600</v>
      </c>
      <c r="I316" s="1">
        <v>100</v>
      </c>
      <c r="J316" s="1" t="s">
        <v>12</v>
      </c>
      <c r="K316" s="1">
        <v>2.5849625007211561</v>
      </c>
      <c r="L316">
        <v>1</v>
      </c>
    </row>
    <row r="317" spans="1:12" x14ac:dyDescent="0.2">
      <c r="A317">
        <v>12</v>
      </c>
      <c r="B317" s="1" t="s">
        <v>501</v>
      </c>
      <c r="C317" s="1">
        <v>-86.904177215189804</v>
      </c>
      <c r="D317" s="1">
        <v>69.147438525969704</v>
      </c>
      <c r="E317" s="1">
        <v>1.26582278481012E-2</v>
      </c>
      <c r="F317" s="1">
        <v>235.01962025316399</v>
      </c>
      <c r="G317" s="1">
        <v>90.044573919036594</v>
      </c>
      <c r="H317" s="1">
        <v>600</v>
      </c>
      <c r="I317" s="1">
        <v>100</v>
      </c>
      <c r="J317" s="1" t="s">
        <v>14</v>
      </c>
      <c r="K317" s="1">
        <v>2.5849625007211561</v>
      </c>
      <c r="L317">
        <v>1</v>
      </c>
    </row>
    <row r="318" spans="1:12" x14ac:dyDescent="0.2">
      <c r="A318">
        <v>12</v>
      </c>
      <c r="B318" s="1" t="s">
        <v>494</v>
      </c>
      <c r="C318" s="1">
        <v>-181.99717948717901</v>
      </c>
      <c r="D318" s="1">
        <v>75.897232406172094</v>
      </c>
      <c r="E318" s="1">
        <v>0</v>
      </c>
      <c r="F318" s="1">
        <v>461.31461538461502</v>
      </c>
      <c r="G318" s="1">
        <v>115.94529149441</v>
      </c>
      <c r="H318" s="1">
        <v>600</v>
      </c>
      <c r="I318" s="1">
        <v>50</v>
      </c>
      <c r="J318" s="1" t="s">
        <v>8</v>
      </c>
      <c r="K318" s="1">
        <v>3.5849625007211565</v>
      </c>
      <c r="L318">
        <v>1</v>
      </c>
    </row>
    <row r="319" spans="1:12" x14ac:dyDescent="0.2">
      <c r="A319">
        <v>12</v>
      </c>
      <c r="B319" s="1" t="s">
        <v>495</v>
      </c>
      <c r="C319" s="1">
        <v>1.026</v>
      </c>
      <c r="D319" s="1">
        <v>38.039921615323998</v>
      </c>
      <c r="E319" s="1">
        <v>0.3125</v>
      </c>
      <c r="F319" s="1">
        <v>305.57799999999901</v>
      </c>
      <c r="G319" s="1">
        <v>106.858672628851</v>
      </c>
      <c r="H319" s="1">
        <v>600</v>
      </c>
      <c r="I319" s="1">
        <v>50</v>
      </c>
      <c r="J319" s="1" t="s">
        <v>10</v>
      </c>
      <c r="K319" s="1">
        <v>3.5849625007211565</v>
      </c>
      <c r="L319">
        <v>1</v>
      </c>
    </row>
    <row r="320" spans="1:12" x14ac:dyDescent="0.2">
      <c r="A320">
        <v>12</v>
      </c>
      <c r="B320" s="1" t="s">
        <v>496</v>
      </c>
      <c r="C320" s="1">
        <v>-166.390625</v>
      </c>
      <c r="D320" s="1">
        <v>55.457069755436699</v>
      </c>
      <c r="E320" s="1">
        <v>1.2500000000000001E-2</v>
      </c>
      <c r="F320" s="1">
        <v>294.97674999999998</v>
      </c>
      <c r="G320" s="1">
        <v>122.462576464965</v>
      </c>
      <c r="H320" s="1">
        <v>600</v>
      </c>
      <c r="I320" s="1">
        <v>50</v>
      </c>
      <c r="J320" s="1" t="s">
        <v>12</v>
      </c>
      <c r="K320" s="1">
        <v>3.5849625007211565</v>
      </c>
      <c r="L320">
        <v>1</v>
      </c>
    </row>
    <row r="321" spans="1:12" x14ac:dyDescent="0.2">
      <c r="A321">
        <v>12</v>
      </c>
      <c r="B321" s="1" t="s">
        <v>497</v>
      </c>
      <c r="C321" s="1">
        <v>-80.623500000000007</v>
      </c>
      <c r="D321" s="1">
        <v>63.335422199982197</v>
      </c>
      <c r="E321" s="1">
        <v>7.4999999999999997E-2</v>
      </c>
      <c r="F321" s="1">
        <v>248.93899999999999</v>
      </c>
      <c r="G321" s="1">
        <v>106.362624998163</v>
      </c>
      <c r="H321" s="1">
        <v>600</v>
      </c>
      <c r="I321" s="1">
        <v>50</v>
      </c>
      <c r="J321" s="1" t="s">
        <v>14</v>
      </c>
      <c r="K321" s="1">
        <v>3.5849625007211565</v>
      </c>
      <c r="L321">
        <v>1</v>
      </c>
    </row>
    <row r="322" spans="1:12" x14ac:dyDescent="0.2">
      <c r="A322">
        <v>15</v>
      </c>
      <c r="B322" s="14" t="s">
        <v>586</v>
      </c>
      <c r="C322" s="1">
        <v>59.916874999999898</v>
      </c>
      <c r="D322" s="1">
        <v>14.2262653737505</v>
      </c>
      <c r="E322" s="1">
        <v>0.98750000000000004</v>
      </c>
      <c r="F322" s="1">
        <v>74.871875000000003</v>
      </c>
      <c r="G322" s="1">
        <v>17.300003836253101</v>
      </c>
      <c r="H322" s="1">
        <v>200</v>
      </c>
      <c r="I322" s="1">
        <v>100</v>
      </c>
      <c r="J322" s="1" t="s">
        <v>8</v>
      </c>
      <c r="K322" s="1">
        <v>1</v>
      </c>
      <c r="L322">
        <v>1</v>
      </c>
    </row>
    <row r="323" spans="1:12" x14ac:dyDescent="0.2">
      <c r="A323">
        <v>15</v>
      </c>
      <c r="B323" s="1" t="s">
        <v>587</v>
      </c>
      <c r="C323" s="1">
        <v>0.14349999999999899</v>
      </c>
      <c r="D323" s="1">
        <v>44.606115362694297</v>
      </c>
      <c r="E323" s="1">
        <v>0.42499999999999999</v>
      </c>
      <c r="F323" s="1">
        <v>159.493875</v>
      </c>
      <c r="G323" s="1">
        <v>47.0785830684651</v>
      </c>
      <c r="H323" s="1">
        <v>200</v>
      </c>
      <c r="I323" s="1">
        <v>100</v>
      </c>
      <c r="J323" s="1" t="s">
        <v>10</v>
      </c>
      <c r="K323" s="1">
        <v>1</v>
      </c>
      <c r="L323">
        <v>0</v>
      </c>
    </row>
    <row r="324" spans="1:12" x14ac:dyDescent="0.2">
      <c r="A324">
        <v>15</v>
      </c>
      <c r="B324" s="1" t="s">
        <v>588</v>
      </c>
      <c r="C324" s="1">
        <v>5.8921249999999903</v>
      </c>
      <c r="D324" s="1">
        <v>56.398834444821397</v>
      </c>
      <c r="E324" s="1">
        <v>0.375</v>
      </c>
      <c r="F324" s="1">
        <v>129.84800000000001</v>
      </c>
      <c r="G324" s="1">
        <v>54.359547123757302</v>
      </c>
      <c r="H324" s="1">
        <v>200</v>
      </c>
      <c r="I324" s="1">
        <v>100</v>
      </c>
      <c r="J324" s="1" t="s">
        <v>12</v>
      </c>
      <c r="K324" s="1">
        <v>1</v>
      </c>
      <c r="L324">
        <v>0</v>
      </c>
    </row>
    <row r="325" spans="1:12" x14ac:dyDescent="0.2">
      <c r="A325">
        <v>15</v>
      </c>
      <c r="B325" s="1" t="s">
        <v>589</v>
      </c>
      <c r="C325" s="1">
        <v>-10.93075</v>
      </c>
      <c r="D325" s="1">
        <v>58.975041644220099</v>
      </c>
      <c r="E325" s="1">
        <v>0.25</v>
      </c>
      <c r="F325" s="1">
        <v>130.41537499999899</v>
      </c>
      <c r="G325" s="1">
        <v>67.170159035537296</v>
      </c>
      <c r="H325" s="1">
        <v>200</v>
      </c>
      <c r="I325" s="1">
        <v>100</v>
      </c>
      <c r="J325" s="1" t="s">
        <v>14</v>
      </c>
      <c r="K325" s="1">
        <v>1</v>
      </c>
      <c r="L325">
        <v>0</v>
      </c>
    </row>
    <row r="326" spans="1:12" x14ac:dyDescent="0.2">
      <c r="A326">
        <v>15</v>
      </c>
      <c r="B326" s="1" t="s">
        <v>582</v>
      </c>
      <c r="C326" s="1">
        <v>-32.888749999999902</v>
      </c>
      <c r="D326" s="1">
        <v>38.343943992989303</v>
      </c>
      <c r="E326" s="1">
        <v>8.7499999999999994E-2</v>
      </c>
      <c r="F326" s="1">
        <v>117.13012500000001</v>
      </c>
      <c r="G326" s="1">
        <v>48.729980620090203</v>
      </c>
      <c r="H326" s="1">
        <v>200</v>
      </c>
      <c r="I326" s="1">
        <v>50</v>
      </c>
      <c r="J326" s="1" t="s">
        <v>8</v>
      </c>
      <c r="K326" s="1">
        <v>2</v>
      </c>
      <c r="L326">
        <v>0</v>
      </c>
    </row>
    <row r="327" spans="1:12" x14ac:dyDescent="0.2">
      <c r="A327">
        <v>15</v>
      </c>
      <c r="B327" s="1" t="s">
        <v>583</v>
      </c>
      <c r="C327" s="1">
        <v>-10.6721249999999</v>
      </c>
      <c r="D327" s="1">
        <v>48.418608062751801</v>
      </c>
      <c r="E327" s="1">
        <v>0.33750000000000002</v>
      </c>
      <c r="F327" s="1">
        <v>143.345374999999</v>
      </c>
      <c r="G327" s="1">
        <v>45.866494141795599</v>
      </c>
      <c r="H327" s="1">
        <v>200</v>
      </c>
      <c r="I327" s="1">
        <v>50</v>
      </c>
      <c r="J327" s="1" t="s">
        <v>10</v>
      </c>
      <c r="K327" s="1">
        <v>2</v>
      </c>
      <c r="L327">
        <v>0</v>
      </c>
    </row>
    <row r="328" spans="1:12" x14ac:dyDescent="0.2">
      <c r="A328">
        <v>15</v>
      </c>
      <c r="B328" s="1" t="s">
        <v>584</v>
      </c>
      <c r="C328" s="1">
        <v>-23.804749999999899</v>
      </c>
      <c r="D328" s="1">
        <v>58.154116900160197</v>
      </c>
      <c r="E328" s="1">
        <v>0.15</v>
      </c>
      <c r="F328" s="1">
        <v>144.68374999999901</v>
      </c>
      <c r="G328" s="1">
        <v>60.659053454018697</v>
      </c>
      <c r="H328" s="1">
        <v>200</v>
      </c>
      <c r="I328" s="1">
        <v>50</v>
      </c>
      <c r="J328" s="1" t="s">
        <v>12</v>
      </c>
      <c r="K328" s="1">
        <v>2</v>
      </c>
      <c r="L328">
        <v>0</v>
      </c>
    </row>
    <row r="329" spans="1:12" x14ac:dyDescent="0.2">
      <c r="A329">
        <v>15</v>
      </c>
      <c r="B329" s="1" t="s">
        <v>585</v>
      </c>
      <c r="C329" s="1">
        <v>-4.9617500000000003</v>
      </c>
      <c r="D329" s="1">
        <v>48.746518562226498</v>
      </c>
      <c r="E329" s="1">
        <v>0.16250000000000001</v>
      </c>
      <c r="F329" s="1">
        <v>87.613499999999902</v>
      </c>
      <c r="G329" s="1">
        <v>41.3911234173463</v>
      </c>
      <c r="H329" s="1">
        <v>200</v>
      </c>
      <c r="I329" s="1">
        <v>50</v>
      </c>
      <c r="J329" s="1" t="s">
        <v>14</v>
      </c>
      <c r="K329" s="1">
        <v>2</v>
      </c>
      <c r="L329">
        <v>0</v>
      </c>
    </row>
    <row r="330" spans="1:12" x14ac:dyDescent="0.2">
      <c r="A330">
        <v>15</v>
      </c>
      <c r="B330" s="1" t="s">
        <v>594</v>
      </c>
      <c r="C330" s="1">
        <v>-11.115500000000001</v>
      </c>
      <c r="D330" s="1">
        <v>24.348925843864201</v>
      </c>
      <c r="E330" s="1">
        <v>0.33750000000000002</v>
      </c>
      <c r="F330" s="1">
        <v>116.424125</v>
      </c>
      <c r="G330" s="1">
        <v>23.5544220738776</v>
      </c>
      <c r="H330" s="1">
        <v>300</v>
      </c>
      <c r="I330" s="1">
        <v>100</v>
      </c>
      <c r="J330" s="1" t="s">
        <v>8</v>
      </c>
      <c r="K330" s="1">
        <v>1.5849625007211563</v>
      </c>
      <c r="L330">
        <v>1</v>
      </c>
    </row>
    <row r="331" spans="1:12" x14ac:dyDescent="0.2">
      <c r="A331">
        <v>15</v>
      </c>
      <c r="B331" s="1" t="s">
        <v>595</v>
      </c>
      <c r="C331" s="1">
        <v>-10.775874999999999</v>
      </c>
      <c r="D331" s="1">
        <v>47.108961108629501</v>
      </c>
      <c r="E331" s="1">
        <v>0.46250000000000002</v>
      </c>
      <c r="F331" s="1">
        <v>170.87174999999999</v>
      </c>
      <c r="G331" s="1">
        <v>66.955170203185205</v>
      </c>
      <c r="H331" s="1">
        <v>300</v>
      </c>
      <c r="I331" s="1">
        <v>100</v>
      </c>
      <c r="J331" s="1" t="s">
        <v>10</v>
      </c>
      <c r="K331" s="1">
        <v>1.5849625007211563</v>
      </c>
      <c r="L331">
        <v>1</v>
      </c>
    </row>
    <row r="332" spans="1:12" x14ac:dyDescent="0.2">
      <c r="A332">
        <v>15</v>
      </c>
      <c r="B332" s="1" t="s">
        <v>596</v>
      </c>
      <c r="C332" s="1">
        <v>-22.400749999999999</v>
      </c>
      <c r="D332" s="1">
        <v>22.1771524194947</v>
      </c>
      <c r="E332" s="1">
        <v>0.16250000000000001</v>
      </c>
      <c r="F332" s="1">
        <v>124.28037500000001</v>
      </c>
      <c r="G332" s="1">
        <v>26.2742256995211</v>
      </c>
      <c r="H332" s="1">
        <v>300</v>
      </c>
      <c r="I332" s="1">
        <v>100</v>
      </c>
      <c r="J332" s="1" t="s">
        <v>12</v>
      </c>
      <c r="K332" s="1">
        <v>1.5849625007211563</v>
      </c>
      <c r="L332">
        <v>1</v>
      </c>
    </row>
    <row r="333" spans="1:12" x14ac:dyDescent="0.2">
      <c r="A333">
        <v>15</v>
      </c>
      <c r="B333" s="1" t="s">
        <v>597</v>
      </c>
      <c r="C333" s="1">
        <v>19.305</v>
      </c>
      <c r="D333" s="1">
        <v>33.919635242732198</v>
      </c>
      <c r="E333" s="1">
        <v>0.72499999999999998</v>
      </c>
      <c r="F333" s="1">
        <v>107.604375</v>
      </c>
      <c r="G333" s="1">
        <v>24.8537457359926</v>
      </c>
      <c r="H333" s="1">
        <v>300</v>
      </c>
      <c r="I333" s="1">
        <v>100</v>
      </c>
      <c r="J333" s="1" t="s">
        <v>14</v>
      </c>
      <c r="K333" s="1">
        <v>1.5849625007211563</v>
      </c>
      <c r="L333">
        <v>1</v>
      </c>
    </row>
    <row r="334" spans="1:12" x14ac:dyDescent="0.2">
      <c r="A334">
        <v>15</v>
      </c>
      <c r="B334" s="1" t="s">
        <v>590</v>
      </c>
      <c r="C334" s="1">
        <v>-21.288749999999901</v>
      </c>
      <c r="D334" s="1">
        <v>27.896555718179599</v>
      </c>
      <c r="E334" s="1">
        <v>0.22500000000000001</v>
      </c>
      <c r="F334" s="1">
        <v>108.804125</v>
      </c>
      <c r="G334" s="1">
        <v>40.997459668062</v>
      </c>
      <c r="H334" s="1">
        <v>300</v>
      </c>
      <c r="I334" s="1">
        <v>50</v>
      </c>
      <c r="J334" s="1" t="s">
        <v>8</v>
      </c>
      <c r="K334" s="1">
        <v>2.5849625007211561</v>
      </c>
      <c r="L334">
        <v>1</v>
      </c>
    </row>
    <row r="335" spans="1:12" x14ac:dyDescent="0.2">
      <c r="A335">
        <v>15</v>
      </c>
      <c r="B335" s="1" t="s">
        <v>591</v>
      </c>
      <c r="C335" s="1">
        <v>5.6318749999999902</v>
      </c>
      <c r="D335" s="1">
        <v>25.424051314343501</v>
      </c>
      <c r="E335" s="1">
        <v>0.5625</v>
      </c>
      <c r="F335" s="1">
        <v>114.51587499999999</v>
      </c>
      <c r="G335" s="1">
        <v>35.1152769351798</v>
      </c>
      <c r="H335" s="1">
        <v>300</v>
      </c>
      <c r="I335" s="1">
        <v>50</v>
      </c>
      <c r="J335" s="1" t="s">
        <v>10</v>
      </c>
      <c r="K335" s="1">
        <v>2.5849625007211561</v>
      </c>
      <c r="L335">
        <v>1</v>
      </c>
    </row>
    <row r="336" spans="1:12" x14ac:dyDescent="0.2">
      <c r="A336">
        <v>15</v>
      </c>
      <c r="B336" s="1" t="s">
        <v>592</v>
      </c>
      <c r="C336" s="1">
        <v>-17.306124999999899</v>
      </c>
      <c r="D336" s="1">
        <v>20.7485103979629</v>
      </c>
      <c r="E336" s="1">
        <v>0.17499999999999999</v>
      </c>
      <c r="F336" s="1">
        <v>78.983249999999998</v>
      </c>
      <c r="G336" s="1">
        <v>17.733600718339702</v>
      </c>
      <c r="H336" s="1">
        <v>300</v>
      </c>
      <c r="I336" s="1">
        <v>50</v>
      </c>
      <c r="J336" s="1" t="s">
        <v>12</v>
      </c>
      <c r="K336" s="1">
        <v>2.5849625007211561</v>
      </c>
      <c r="L336">
        <v>1</v>
      </c>
    </row>
    <row r="337" spans="1:12" x14ac:dyDescent="0.2">
      <c r="A337">
        <v>15</v>
      </c>
      <c r="B337" s="1" t="s">
        <v>593</v>
      </c>
      <c r="C337" s="1">
        <v>-8.8012499999999996</v>
      </c>
      <c r="D337" s="1">
        <v>35.559141137512</v>
      </c>
      <c r="E337" s="1">
        <v>0.4375</v>
      </c>
      <c r="F337" s="1">
        <v>103.313374999999</v>
      </c>
      <c r="G337" s="1">
        <v>33.403127171858799</v>
      </c>
      <c r="H337" s="1">
        <v>300</v>
      </c>
      <c r="I337" s="1">
        <v>50</v>
      </c>
      <c r="J337" s="1" t="s">
        <v>14</v>
      </c>
      <c r="K337" s="1">
        <v>2.5849625007211561</v>
      </c>
      <c r="L337">
        <v>1</v>
      </c>
    </row>
    <row r="338" spans="1:12" x14ac:dyDescent="0.2">
      <c r="A338">
        <v>15</v>
      </c>
      <c r="B338" s="1" t="s">
        <v>602</v>
      </c>
      <c r="C338" s="1">
        <v>-16.593375000000002</v>
      </c>
      <c r="D338" s="1">
        <v>21.915237447022399</v>
      </c>
      <c r="E338" s="1">
        <v>0.25</v>
      </c>
      <c r="F338" s="1">
        <v>124.01137499999901</v>
      </c>
      <c r="G338" s="1">
        <v>32.912560016798601</v>
      </c>
      <c r="H338" s="1">
        <v>400</v>
      </c>
      <c r="I338" s="1">
        <v>100</v>
      </c>
      <c r="J338" s="1" t="s">
        <v>8</v>
      </c>
      <c r="K338" s="1">
        <v>2</v>
      </c>
      <c r="L338">
        <v>1</v>
      </c>
    </row>
    <row r="339" spans="1:12" x14ac:dyDescent="0.2">
      <c r="A339">
        <v>15</v>
      </c>
      <c r="B339" s="1" t="s">
        <v>603</v>
      </c>
      <c r="C339" s="1">
        <v>-27.766874999999899</v>
      </c>
      <c r="D339" s="1">
        <v>61.571123783672903</v>
      </c>
      <c r="E339" s="1">
        <v>0.21249999999999999</v>
      </c>
      <c r="F339" s="1">
        <v>194.603499999999</v>
      </c>
      <c r="G339" s="1">
        <v>86.350193819990906</v>
      </c>
      <c r="H339" s="1">
        <v>400</v>
      </c>
      <c r="I339" s="1">
        <v>100</v>
      </c>
      <c r="J339" s="1" t="s">
        <v>10</v>
      </c>
      <c r="K339" s="1">
        <v>2</v>
      </c>
      <c r="L339">
        <v>1</v>
      </c>
    </row>
    <row r="340" spans="1:12" x14ac:dyDescent="0.2">
      <c r="A340">
        <v>15</v>
      </c>
      <c r="B340" s="1" t="s">
        <v>604</v>
      </c>
      <c r="C340" s="1">
        <v>-11.3792499999999</v>
      </c>
      <c r="D340" s="1">
        <v>25.825905297539901</v>
      </c>
      <c r="E340" s="1">
        <v>0.33750000000000002</v>
      </c>
      <c r="F340" s="1">
        <v>114.4365</v>
      </c>
      <c r="G340" s="1">
        <v>27.177782658818899</v>
      </c>
      <c r="H340" s="1">
        <v>400</v>
      </c>
      <c r="I340" s="1">
        <v>100</v>
      </c>
      <c r="J340" s="1" t="s">
        <v>12</v>
      </c>
      <c r="K340" s="1">
        <v>2</v>
      </c>
      <c r="L340">
        <v>1</v>
      </c>
    </row>
    <row r="341" spans="1:12" x14ac:dyDescent="0.2">
      <c r="A341">
        <v>15</v>
      </c>
      <c r="B341" s="1" t="s">
        <v>605</v>
      </c>
      <c r="C341" s="1">
        <v>-15.6297499999999</v>
      </c>
      <c r="D341" s="1">
        <v>22.512673818040799</v>
      </c>
      <c r="E341" s="1">
        <v>0.28749999999999998</v>
      </c>
      <c r="F341" s="1">
        <v>146.21237500000001</v>
      </c>
      <c r="G341" s="1">
        <v>31.451443815974098</v>
      </c>
      <c r="H341" s="1">
        <v>400</v>
      </c>
      <c r="I341" s="1">
        <v>100</v>
      </c>
      <c r="J341" s="1" t="s">
        <v>14</v>
      </c>
      <c r="K341" s="1">
        <v>2</v>
      </c>
      <c r="L341">
        <v>1</v>
      </c>
    </row>
    <row r="342" spans="1:12" x14ac:dyDescent="0.2">
      <c r="A342">
        <v>15</v>
      </c>
      <c r="B342" s="1" t="s">
        <v>598</v>
      </c>
      <c r="C342" s="1">
        <v>-22.096749999999901</v>
      </c>
      <c r="D342" s="1">
        <v>28.178060294092202</v>
      </c>
      <c r="E342" s="1">
        <v>0.22500000000000001</v>
      </c>
      <c r="F342" s="1">
        <v>102.672375</v>
      </c>
      <c r="G342" s="1">
        <v>42.570208574886898</v>
      </c>
      <c r="H342" s="1">
        <v>400</v>
      </c>
      <c r="I342" s="1">
        <v>50</v>
      </c>
      <c r="J342" s="1" t="s">
        <v>8</v>
      </c>
      <c r="K342" s="1">
        <v>3</v>
      </c>
      <c r="L342">
        <v>1</v>
      </c>
    </row>
    <row r="343" spans="1:12" x14ac:dyDescent="0.2">
      <c r="A343">
        <v>15</v>
      </c>
      <c r="B343" s="1" t="s">
        <v>599</v>
      </c>
      <c r="C343" s="1">
        <v>-5.7174999999999896</v>
      </c>
      <c r="D343" s="1">
        <v>25.164134621520301</v>
      </c>
      <c r="E343" s="1">
        <v>0.36249999999999999</v>
      </c>
      <c r="F343" s="1">
        <v>117.59487499999901</v>
      </c>
      <c r="G343" s="1">
        <v>16.831060497911999</v>
      </c>
      <c r="H343" s="1">
        <v>400</v>
      </c>
      <c r="I343" s="1">
        <v>50</v>
      </c>
      <c r="J343" s="1" t="s">
        <v>10</v>
      </c>
      <c r="K343" s="1">
        <v>3</v>
      </c>
      <c r="L343">
        <v>1</v>
      </c>
    </row>
    <row r="344" spans="1:12" x14ac:dyDescent="0.2">
      <c r="A344">
        <v>15</v>
      </c>
      <c r="B344" s="1" t="s">
        <v>600</v>
      </c>
      <c r="C344" s="1">
        <v>-14.536499999999901</v>
      </c>
      <c r="D344" s="1">
        <v>21.427280981263099</v>
      </c>
      <c r="E344" s="1">
        <v>0.27500000000000002</v>
      </c>
      <c r="F344" s="1">
        <v>99.587874999999997</v>
      </c>
      <c r="G344" s="1">
        <v>45.083084873756903</v>
      </c>
      <c r="H344" s="1">
        <v>400</v>
      </c>
      <c r="I344" s="1">
        <v>50</v>
      </c>
      <c r="J344" s="1" t="s">
        <v>12</v>
      </c>
      <c r="K344" s="1">
        <v>3</v>
      </c>
      <c r="L344">
        <v>1</v>
      </c>
    </row>
    <row r="345" spans="1:12" x14ac:dyDescent="0.2">
      <c r="A345">
        <v>15</v>
      </c>
      <c r="B345" s="1" t="s">
        <v>601</v>
      </c>
      <c r="C345" s="1">
        <v>-15.220375000000001</v>
      </c>
      <c r="D345" s="1">
        <v>26.5857404656965</v>
      </c>
      <c r="E345" s="1">
        <v>0.28749999999999998</v>
      </c>
      <c r="F345" s="1">
        <v>112.90649999999999</v>
      </c>
      <c r="G345" s="1">
        <v>43.506780968603003</v>
      </c>
      <c r="H345" s="1">
        <v>400</v>
      </c>
      <c r="I345" s="1">
        <v>50</v>
      </c>
      <c r="J345" s="1" t="s">
        <v>14</v>
      </c>
      <c r="K345" s="1">
        <v>3</v>
      </c>
      <c r="L345">
        <v>1</v>
      </c>
    </row>
    <row r="346" spans="1:12" x14ac:dyDescent="0.2">
      <c r="A346">
        <v>15</v>
      </c>
      <c r="B346" s="1" t="s">
        <v>610</v>
      </c>
      <c r="C346" s="1">
        <v>-73.796125000000004</v>
      </c>
      <c r="D346" s="1">
        <v>55.734124252870203</v>
      </c>
      <c r="E346" s="1">
        <v>0.1</v>
      </c>
      <c r="F346" s="1">
        <v>185.67649999999901</v>
      </c>
      <c r="G346" s="1">
        <v>80.492632366260693</v>
      </c>
      <c r="H346" s="1">
        <v>500</v>
      </c>
      <c r="I346" s="1">
        <v>100</v>
      </c>
      <c r="J346" s="1" t="s">
        <v>8</v>
      </c>
      <c r="K346" s="1">
        <v>2.3219280948873622</v>
      </c>
      <c r="L346">
        <v>1</v>
      </c>
    </row>
    <row r="347" spans="1:12" x14ac:dyDescent="0.2">
      <c r="A347">
        <v>15</v>
      </c>
      <c r="B347" s="1" t="s">
        <v>611</v>
      </c>
      <c r="C347" s="1">
        <v>-20.3972499999999</v>
      </c>
      <c r="D347" s="1">
        <v>41.276196044905802</v>
      </c>
      <c r="E347" s="1">
        <v>0.3</v>
      </c>
      <c r="F347" s="1">
        <v>187.07662500000001</v>
      </c>
      <c r="G347" s="1">
        <v>38.6839756211712</v>
      </c>
      <c r="H347" s="1">
        <v>500</v>
      </c>
      <c r="I347" s="1">
        <v>100</v>
      </c>
      <c r="J347" s="1" t="s">
        <v>10</v>
      </c>
      <c r="K347" s="1">
        <v>2.3219280948873622</v>
      </c>
      <c r="L347">
        <v>1</v>
      </c>
    </row>
    <row r="348" spans="1:12" x14ac:dyDescent="0.2">
      <c r="A348">
        <v>15</v>
      </c>
      <c r="B348" s="1" t="s">
        <v>612</v>
      </c>
      <c r="C348" s="1">
        <v>-43.739249999999998</v>
      </c>
      <c r="D348" s="1">
        <v>42.575376709284598</v>
      </c>
      <c r="E348" s="1">
        <v>0.16250000000000001</v>
      </c>
      <c r="F348" s="1">
        <v>163.105875</v>
      </c>
      <c r="G348" s="1">
        <v>69.459280205991007</v>
      </c>
      <c r="H348" s="1">
        <v>500</v>
      </c>
      <c r="I348" s="1">
        <v>100</v>
      </c>
      <c r="J348" s="1" t="s">
        <v>12</v>
      </c>
      <c r="K348" s="1">
        <v>2.3219280948873622</v>
      </c>
      <c r="L348">
        <v>1</v>
      </c>
    </row>
    <row r="349" spans="1:12" x14ac:dyDescent="0.2">
      <c r="A349">
        <v>15</v>
      </c>
      <c r="B349" s="1" t="s">
        <v>613</v>
      </c>
      <c r="C349" s="1">
        <v>-40.821874999999999</v>
      </c>
      <c r="D349" s="1">
        <v>40.493339640419499</v>
      </c>
      <c r="E349" s="1">
        <v>0.125</v>
      </c>
      <c r="F349" s="1">
        <v>189.44174999999899</v>
      </c>
      <c r="G349" s="1">
        <v>66.986508226937005</v>
      </c>
      <c r="H349" s="1">
        <v>500</v>
      </c>
      <c r="I349" s="1">
        <v>100</v>
      </c>
      <c r="J349" s="1" t="s">
        <v>14</v>
      </c>
      <c r="K349" s="1">
        <v>2.3219280948873622</v>
      </c>
      <c r="L349">
        <v>1</v>
      </c>
    </row>
    <row r="350" spans="1:12" x14ac:dyDescent="0.2">
      <c r="A350">
        <v>15</v>
      </c>
      <c r="B350" s="1" t="s">
        <v>606</v>
      </c>
      <c r="C350" s="1">
        <v>-40.010624999999997</v>
      </c>
      <c r="D350" s="1">
        <v>27.335932778293301</v>
      </c>
      <c r="E350" s="1">
        <v>7.4999999999999997E-2</v>
      </c>
      <c r="F350" s="1">
        <v>95.513124999999903</v>
      </c>
      <c r="G350" s="1">
        <v>37.509365716902899</v>
      </c>
      <c r="H350" s="1">
        <v>500</v>
      </c>
      <c r="I350" s="1">
        <v>50</v>
      </c>
      <c r="J350" s="1" t="s">
        <v>8</v>
      </c>
      <c r="K350" s="1">
        <v>3.3219280948873626</v>
      </c>
      <c r="L350">
        <v>1</v>
      </c>
    </row>
    <row r="351" spans="1:12" x14ac:dyDescent="0.2">
      <c r="A351">
        <v>15</v>
      </c>
      <c r="B351" s="1" t="s">
        <v>607</v>
      </c>
      <c r="C351" s="1">
        <v>-16.411499999999901</v>
      </c>
      <c r="D351" s="1">
        <v>49.897960506918501</v>
      </c>
      <c r="E351" s="1">
        <v>0.3125</v>
      </c>
      <c r="F351" s="1">
        <v>161.26925</v>
      </c>
      <c r="G351" s="1">
        <v>72.094476795642905</v>
      </c>
      <c r="H351" s="1">
        <v>500</v>
      </c>
      <c r="I351" s="1">
        <v>50</v>
      </c>
      <c r="J351" s="1" t="s">
        <v>10</v>
      </c>
      <c r="K351" s="1">
        <v>3.3219280948873626</v>
      </c>
      <c r="L351">
        <v>1</v>
      </c>
    </row>
    <row r="352" spans="1:12" x14ac:dyDescent="0.2">
      <c r="A352">
        <v>15</v>
      </c>
      <c r="B352" s="1" t="s">
        <v>608</v>
      </c>
      <c r="C352" s="1">
        <v>-16.606375</v>
      </c>
      <c r="D352" s="1">
        <v>42.9060067544088</v>
      </c>
      <c r="E352" s="1">
        <v>0.26250000000000001</v>
      </c>
      <c r="F352" s="1">
        <v>109.607874999999</v>
      </c>
      <c r="G352" s="1">
        <v>52.1305262224963</v>
      </c>
      <c r="H352" s="1">
        <v>500</v>
      </c>
      <c r="I352" s="1">
        <v>50</v>
      </c>
      <c r="J352" s="1" t="s">
        <v>12</v>
      </c>
      <c r="K352" s="1">
        <v>3.3219280948873626</v>
      </c>
      <c r="L352">
        <v>1</v>
      </c>
    </row>
    <row r="353" spans="1:12" x14ac:dyDescent="0.2">
      <c r="A353">
        <v>15</v>
      </c>
      <c r="B353" s="1" t="s">
        <v>609</v>
      </c>
      <c r="C353" s="1">
        <v>-4.8251249999999999</v>
      </c>
      <c r="D353" s="1">
        <v>42.752659069166299</v>
      </c>
      <c r="E353" s="1">
        <v>0.32500000000000001</v>
      </c>
      <c r="F353" s="1">
        <v>106.742249999999</v>
      </c>
      <c r="G353" s="1">
        <v>41.113460538338202</v>
      </c>
      <c r="H353" s="1">
        <v>500</v>
      </c>
      <c r="I353" s="1">
        <v>50</v>
      </c>
      <c r="J353" s="1" t="s">
        <v>14</v>
      </c>
      <c r="K353" s="1">
        <v>3.3219280948873626</v>
      </c>
      <c r="L353">
        <v>1</v>
      </c>
    </row>
    <row r="354" spans="1:12" x14ac:dyDescent="0.2">
      <c r="A354">
        <v>15</v>
      </c>
      <c r="B354" s="1" t="s">
        <v>618</v>
      </c>
      <c r="C354" s="1">
        <v>-68.003500000000003</v>
      </c>
      <c r="D354" s="1">
        <v>71.224445840244996</v>
      </c>
      <c r="E354" s="1">
        <v>7.4999999999999997E-2</v>
      </c>
      <c r="F354" s="1">
        <v>203.742625</v>
      </c>
      <c r="G354" s="1">
        <v>111.26180762894001</v>
      </c>
      <c r="H354" s="1">
        <v>600</v>
      </c>
      <c r="I354" s="1">
        <v>100</v>
      </c>
      <c r="J354" s="1" t="s">
        <v>8</v>
      </c>
      <c r="K354" s="1">
        <v>2.5849625007211561</v>
      </c>
      <c r="L354">
        <v>1</v>
      </c>
    </row>
    <row r="355" spans="1:12" x14ac:dyDescent="0.2">
      <c r="A355">
        <v>15</v>
      </c>
      <c r="B355" s="1" t="s">
        <v>619</v>
      </c>
      <c r="C355" s="1">
        <v>6.6761249999999999</v>
      </c>
      <c r="D355" s="1">
        <v>42.261598955013199</v>
      </c>
      <c r="E355" s="1">
        <v>0.55000000000000004</v>
      </c>
      <c r="F355" s="1">
        <v>247.35737499999999</v>
      </c>
      <c r="G355" s="1">
        <v>76.972004500723301</v>
      </c>
      <c r="H355" s="1">
        <v>600</v>
      </c>
      <c r="I355" s="1">
        <v>100</v>
      </c>
      <c r="J355" s="1" t="s">
        <v>10</v>
      </c>
      <c r="K355" s="1">
        <v>2.5849625007211561</v>
      </c>
      <c r="L355">
        <v>1</v>
      </c>
    </row>
    <row r="356" spans="1:12" x14ac:dyDescent="0.2">
      <c r="A356">
        <v>15</v>
      </c>
      <c r="B356" s="1" t="s">
        <v>620</v>
      </c>
      <c r="C356" s="1">
        <v>-24.702999999999999</v>
      </c>
      <c r="D356" s="1">
        <v>36.617160437423301</v>
      </c>
      <c r="E356" s="1">
        <v>0.28749999999999998</v>
      </c>
      <c r="F356" s="1">
        <v>158.7945</v>
      </c>
      <c r="G356" s="1">
        <v>81.391661487833005</v>
      </c>
      <c r="H356" s="1">
        <v>600</v>
      </c>
      <c r="I356" s="1">
        <v>100</v>
      </c>
      <c r="J356" s="1" t="s">
        <v>12</v>
      </c>
      <c r="K356" s="1">
        <v>2.5849625007211561</v>
      </c>
      <c r="L356">
        <v>1</v>
      </c>
    </row>
    <row r="357" spans="1:12" x14ac:dyDescent="0.2">
      <c r="A357">
        <v>15</v>
      </c>
      <c r="B357" s="1" t="s">
        <v>621</v>
      </c>
      <c r="C357" s="1">
        <v>-22.414999999999999</v>
      </c>
      <c r="D357" s="1">
        <v>49.107858994258699</v>
      </c>
      <c r="E357" s="1">
        <v>0.3</v>
      </c>
      <c r="F357" s="1">
        <v>171.07912499999901</v>
      </c>
      <c r="G357" s="1">
        <v>88.505924832659502</v>
      </c>
      <c r="H357" s="1">
        <v>600</v>
      </c>
      <c r="I357" s="1">
        <v>100</v>
      </c>
      <c r="J357" s="1" t="s">
        <v>14</v>
      </c>
      <c r="K357" s="1">
        <v>2.5849625007211561</v>
      </c>
      <c r="L357">
        <v>1</v>
      </c>
    </row>
    <row r="358" spans="1:12" x14ac:dyDescent="0.2">
      <c r="A358">
        <v>15</v>
      </c>
      <c r="B358" s="1" t="s">
        <v>614</v>
      </c>
      <c r="C358" s="1">
        <v>-56.752124999999999</v>
      </c>
      <c r="D358" s="1">
        <v>37.410346486424999</v>
      </c>
      <c r="E358" s="1">
        <v>0.1125</v>
      </c>
      <c r="F358" s="1">
        <v>115.07487500000001</v>
      </c>
      <c r="G358" s="1">
        <v>37.096087899997897</v>
      </c>
      <c r="H358" s="1">
        <v>600</v>
      </c>
      <c r="I358" s="1">
        <v>50</v>
      </c>
      <c r="J358" s="1" t="s">
        <v>8</v>
      </c>
      <c r="K358" s="1">
        <v>3.5849625007211565</v>
      </c>
      <c r="L358">
        <v>1</v>
      </c>
    </row>
    <row r="359" spans="1:12" x14ac:dyDescent="0.2">
      <c r="A359">
        <v>15</v>
      </c>
      <c r="B359" s="1" t="s">
        <v>615</v>
      </c>
      <c r="C359" s="1">
        <v>-73.197374999999894</v>
      </c>
      <c r="D359" s="1">
        <v>69.963342289797495</v>
      </c>
      <c r="E359" s="1">
        <v>0.125</v>
      </c>
      <c r="F359" s="1">
        <v>234.42675</v>
      </c>
      <c r="G359" s="1">
        <v>131.20565178161101</v>
      </c>
      <c r="H359" s="1">
        <v>600</v>
      </c>
      <c r="I359" s="1">
        <v>50</v>
      </c>
      <c r="J359" s="1" t="s">
        <v>10</v>
      </c>
      <c r="K359" s="1">
        <v>3.5849625007211565</v>
      </c>
      <c r="L359">
        <v>1</v>
      </c>
    </row>
    <row r="360" spans="1:12" x14ac:dyDescent="0.2">
      <c r="A360">
        <v>15</v>
      </c>
      <c r="B360" s="1" t="s">
        <v>616</v>
      </c>
      <c r="C360" s="1">
        <v>-40.873750000000001</v>
      </c>
      <c r="D360" s="1">
        <v>58.638305491696201</v>
      </c>
      <c r="E360" s="1">
        <v>0.1</v>
      </c>
      <c r="F360" s="1">
        <v>138.611625</v>
      </c>
      <c r="G360" s="1">
        <v>95.122035320998904</v>
      </c>
      <c r="H360" s="1">
        <v>600</v>
      </c>
      <c r="I360" s="1">
        <v>50</v>
      </c>
      <c r="J360" s="1" t="s">
        <v>12</v>
      </c>
      <c r="K360" s="1">
        <v>3.5849625007211565</v>
      </c>
      <c r="L360">
        <v>1</v>
      </c>
    </row>
    <row r="361" spans="1:12" x14ac:dyDescent="0.2">
      <c r="A361">
        <v>15</v>
      </c>
      <c r="B361" s="1" t="s">
        <v>617</v>
      </c>
      <c r="C361" s="1">
        <v>-39.646499999999897</v>
      </c>
      <c r="D361" s="1">
        <v>34.0202054704259</v>
      </c>
      <c r="E361" s="1">
        <v>0.13750000000000001</v>
      </c>
      <c r="F361" s="1">
        <v>152.403875</v>
      </c>
      <c r="G361" s="1">
        <v>76.387721272691294</v>
      </c>
      <c r="H361" s="1">
        <v>600</v>
      </c>
      <c r="I361" s="1">
        <v>50</v>
      </c>
      <c r="J361" s="1" t="s">
        <v>14</v>
      </c>
      <c r="K361" s="1">
        <v>3.5849625007211565</v>
      </c>
      <c r="L361">
        <v>1</v>
      </c>
    </row>
    <row r="362" spans="1:12" x14ac:dyDescent="0.2">
      <c r="A362">
        <v>16</v>
      </c>
      <c r="B362" s="14" t="s">
        <v>626</v>
      </c>
      <c r="C362" s="1">
        <v>-9.1349999999999998</v>
      </c>
      <c r="D362" s="1">
        <v>49.404895987138701</v>
      </c>
      <c r="E362" s="1">
        <v>0.33750000000000002</v>
      </c>
      <c r="F362" s="1">
        <v>167.43987499999901</v>
      </c>
      <c r="G362" s="1">
        <v>48.283384913802102</v>
      </c>
      <c r="H362" s="1">
        <v>200</v>
      </c>
      <c r="I362" s="1">
        <v>100</v>
      </c>
      <c r="J362" s="1" t="s">
        <v>8</v>
      </c>
      <c r="K362" s="1">
        <v>1</v>
      </c>
      <c r="L362">
        <v>0</v>
      </c>
    </row>
    <row r="363" spans="1:12" x14ac:dyDescent="0.2">
      <c r="A363">
        <v>16</v>
      </c>
      <c r="B363" s="1" t="s">
        <v>627</v>
      </c>
      <c r="C363" s="1">
        <v>32.058289473684198</v>
      </c>
      <c r="D363" s="1">
        <v>34.660632658458802</v>
      </c>
      <c r="E363" s="1">
        <v>0.81578947368420995</v>
      </c>
      <c r="F363" s="1">
        <v>98.9246052631579</v>
      </c>
      <c r="G363" s="1">
        <v>39.141323614791901</v>
      </c>
      <c r="H363" s="1">
        <v>200</v>
      </c>
      <c r="I363" s="1">
        <v>100</v>
      </c>
      <c r="J363" s="1" t="s">
        <v>10</v>
      </c>
      <c r="K363" s="1">
        <v>1</v>
      </c>
      <c r="L363">
        <v>1</v>
      </c>
    </row>
    <row r="364" spans="1:12" x14ac:dyDescent="0.2">
      <c r="A364">
        <v>16</v>
      </c>
      <c r="B364" s="1" t="s">
        <v>628</v>
      </c>
      <c r="C364" s="1">
        <v>20.737624999999898</v>
      </c>
      <c r="D364" s="1">
        <v>63.104151651134401</v>
      </c>
      <c r="E364" s="1">
        <v>0.36249999999999999</v>
      </c>
      <c r="F364" s="1">
        <v>88.954499999999996</v>
      </c>
      <c r="G364" s="1">
        <v>52.290766271398198</v>
      </c>
      <c r="H364" s="1">
        <v>200</v>
      </c>
      <c r="I364" s="1">
        <v>100</v>
      </c>
      <c r="J364" s="1" t="s">
        <v>12</v>
      </c>
      <c r="K364" s="1">
        <v>1</v>
      </c>
      <c r="L364">
        <v>0</v>
      </c>
    </row>
    <row r="365" spans="1:12" x14ac:dyDescent="0.2">
      <c r="A365">
        <v>16</v>
      </c>
      <c r="B365" s="1" t="s">
        <v>629</v>
      </c>
      <c r="C365" s="1">
        <v>-8.8511249999999908</v>
      </c>
      <c r="D365" s="1">
        <v>48.0413697242738</v>
      </c>
      <c r="E365" s="1">
        <v>0.33750000000000002</v>
      </c>
      <c r="F365" s="1">
        <v>153.664625</v>
      </c>
      <c r="G365" s="1">
        <v>52.6308788626921</v>
      </c>
      <c r="H365" s="1">
        <v>200</v>
      </c>
      <c r="I365" s="1">
        <v>100</v>
      </c>
      <c r="J365" s="1" t="s">
        <v>14</v>
      </c>
      <c r="K365" s="1">
        <v>1</v>
      </c>
      <c r="L365">
        <v>0</v>
      </c>
    </row>
    <row r="366" spans="1:12" x14ac:dyDescent="0.2">
      <c r="A366">
        <v>16</v>
      </c>
      <c r="B366" s="1" t="s">
        <v>622</v>
      </c>
      <c r="C366" s="1">
        <v>-8.7578481012658198</v>
      </c>
      <c r="D366" s="1">
        <v>45.393181824243399</v>
      </c>
      <c r="E366" s="1">
        <v>0.354430379746835</v>
      </c>
      <c r="F366" s="1">
        <v>87.054177215189796</v>
      </c>
      <c r="G366" s="1">
        <v>37.695595069108002</v>
      </c>
      <c r="H366" s="1">
        <v>200</v>
      </c>
      <c r="I366" s="1">
        <v>50</v>
      </c>
      <c r="J366" s="1" t="s">
        <v>8</v>
      </c>
      <c r="K366" s="1">
        <v>2</v>
      </c>
      <c r="L366">
        <v>0</v>
      </c>
    </row>
    <row r="367" spans="1:12" x14ac:dyDescent="0.2">
      <c r="A367">
        <v>16</v>
      </c>
      <c r="B367" s="1" t="s">
        <v>623</v>
      </c>
      <c r="C367" s="1">
        <v>-29.483999999999899</v>
      </c>
      <c r="D367" s="1">
        <v>41.631551112107203</v>
      </c>
      <c r="E367" s="1">
        <v>0.2</v>
      </c>
      <c r="F367" s="1">
        <v>114.743333333333</v>
      </c>
      <c r="G367" s="1">
        <v>57.4009190015475</v>
      </c>
      <c r="H367" s="1">
        <v>200</v>
      </c>
      <c r="I367" s="1">
        <v>50</v>
      </c>
      <c r="J367" s="1" t="s">
        <v>10</v>
      </c>
      <c r="K367" s="1">
        <v>2</v>
      </c>
      <c r="L367">
        <v>0</v>
      </c>
    </row>
    <row r="368" spans="1:12" x14ac:dyDescent="0.2">
      <c r="A368">
        <v>16</v>
      </c>
      <c r="B368" s="1" t="s">
        <v>624</v>
      </c>
      <c r="C368" s="1">
        <v>-19.972375</v>
      </c>
      <c r="D368" s="1">
        <v>55.852025617781997</v>
      </c>
      <c r="E368" s="1">
        <v>0.17499999999999999</v>
      </c>
      <c r="F368" s="1">
        <v>85.547124999999994</v>
      </c>
      <c r="G368" s="1">
        <v>58.789003440136398</v>
      </c>
      <c r="H368" s="1">
        <v>200</v>
      </c>
      <c r="I368" s="1">
        <v>50</v>
      </c>
      <c r="J368" s="1" t="s">
        <v>12</v>
      </c>
      <c r="K368" s="1">
        <v>2</v>
      </c>
      <c r="L368">
        <v>0</v>
      </c>
    </row>
    <row r="369" spans="1:12" x14ac:dyDescent="0.2">
      <c r="A369">
        <v>16</v>
      </c>
      <c r="B369" s="1" t="s">
        <v>625</v>
      </c>
      <c r="C369" s="1">
        <v>-24.65175</v>
      </c>
      <c r="D369" s="1">
        <v>49.170506016691498</v>
      </c>
      <c r="E369" s="1">
        <v>0.22500000000000001</v>
      </c>
      <c r="F369" s="1">
        <v>123.973375</v>
      </c>
      <c r="G369" s="1">
        <v>59.2991216617866</v>
      </c>
      <c r="H369" s="1">
        <v>200</v>
      </c>
      <c r="I369" s="1">
        <v>50</v>
      </c>
      <c r="J369" s="1" t="s">
        <v>14</v>
      </c>
      <c r="K369" s="1">
        <v>2</v>
      </c>
      <c r="L369">
        <v>0</v>
      </c>
    </row>
    <row r="370" spans="1:12" x14ac:dyDescent="0.2">
      <c r="A370">
        <v>16</v>
      </c>
      <c r="B370" s="1" t="s">
        <v>634</v>
      </c>
      <c r="C370" s="1">
        <v>-21.595499999999902</v>
      </c>
      <c r="D370" s="1">
        <v>65.637471670151896</v>
      </c>
      <c r="E370" s="1">
        <v>0.23749999999999999</v>
      </c>
      <c r="F370" s="1">
        <v>144.57325</v>
      </c>
      <c r="G370" s="1">
        <v>77.199699283335903</v>
      </c>
      <c r="H370" s="1">
        <v>300</v>
      </c>
      <c r="I370" s="1">
        <v>100</v>
      </c>
      <c r="J370" s="1" t="s">
        <v>8</v>
      </c>
      <c r="K370" s="1">
        <v>1.5849625007211563</v>
      </c>
      <c r="L370">
        <v>0</v>
      </c>
    </row>
    <row r="371" spans="1:12" x14ac:dyDescent="0.2">
      <c r="A371">
        <v>16</v>
      </c>
      <c r="B371" s="1" t="s">
        <v>635</v>
      </c>
      <c r="C371" s="1">
        <v>-40.329538461538398</v>
      </c>
      <c r="D371" s="1">
        <v>60.1782639888361</v>
      </c>
      <c r="E371" s="1">
        <v>0.15384615384615299</v>
      </c>
      <c r="F371" s="1">
        <v>186.99723076922999</v>
      </c>
      <c r="G371" s="1">
        <v>82.403565186272601</v>
      </c>
      <c r="H371" s="1">
        <v>300</v>
      </c>
      <c r="I371" s="1">
        <v>100</v>
      </c>
      <c r="J371" s="1" t="s">
        <v>10</v>
      </c>
      <c r="K371" s="1">
        <v>1.5849625007211563</v>
      </c>
      <c r="L371">
        <v>0</v>
      </c>
    </row>
    <row r="372" spans="1:12" x14ac:dyDescent="0.2">
      <c r="A372">
        <v>16</v>
      </c>
      <c r="B372" s="1" t="s">
        <v>636</v>
      </c>
      <c r="C372" s="1">
        <v>10.466749999999999</v>
      </c>
      <c r="D372" s="1">
        <v>19.7494976375982</v>
      </c>
      <c r="E372" s="1">
        <v>0.73750000000000004</v>
      </c>
      <c r="F372" s="1">
        <v>86.899124999999998</v>
      </c>
      <c r="G372" s="1">
        <v>19.823034656287401</v>
      </c>
      <c r="H372" s="1">
        <v>300</v>
      </c>
      <c r="I372" s="1">
        <v>100</v>
      </c>
      <c r="J372" s="1" t="s">
        <v>12</v>
      </c>
      <c r="K372" s="1">
        <v>1.5849625007211563</v>
      </c>
      <c r="L372">
        <v>1</v>
      </c>
    </row>
    <row r="373" spans="1:12" x14ac:dyDescent="0.2">
      <c r="A373">
        <v>16</v>
      </c>
      <c r="B373" s="1" t="s">
        <v>637</v>
      </c>
      <c r="C373" s="1">
        <v>-28.399125000000002</v>
      </c>
      <c r="D373" s="1">
        <v>59.810815831957797</v>
      </c>
      <c r="E373" s="1">
        <v>0.28749999999999998</v>
      </c>
      <c r="F373" s="1">
        <v>192.98837499999999</v>
      </c>
      <c r="G373" s="1">
        <v>88.444146576296205</v>
      </c>
      <c r="H373" s="1">
        <v>300</v>
      </c>
      <c r="I373" s="1">
        <v>100</v>
      </c>
      <c r="J373" s="1" t="s">
        <v>14</v>
      </c>
      <c r="K373" s="1">
        <v>1.5849625007211563</v>
      </c>
      <c r="L373">
        <v>0</v>
      </c>
    </row>
    <row r="374" spans="1:12" x14ac:dyDescent="0.2">
      <c r="A374">
        <v>16</v>
      </c>
      <c r="B374" s="1" t="s">
        <v>630</v>
      </c>
      <c r="C374" s="1">
        <v>-49.434177215189798</v>
      </c>
      <c r="D374" s="1">
        <v>38.179129947702201</v>
      </c>
      <c r="E374" s="1">
        <v>8.8607594936708806E-2</v>
      </c>
      <c r="F374" s="1">
        <v>109.766582278481</v>
      </c>
      <c r="G374" s="1">
        <v>63.4562094374323</v>
      </c>
      <c r="H374" s="1">
        <v>300</v>
      </c>
      <c r="I374" s="1">
        <v>50</v>
      </c>
      <c r="J374" s="1" t="s">
        <v>8</v>
      </c>
      <c r="K374" s="1">
        <v>2.5849625007211561</v>
      </c>
      <c r="L374">
        <v>1</v>
      </c>
    </row>
    <row r="375" spans="1:12" x14ac:dyDescent="0.2">
      <c r="A375">
        <v>16</v>
      </c>
      <c r="B375" s="1" t="s">
        <v>631</v>
      </c>
      <c r="C375" s="1">
        <v>-25.8662264150943</v>
      </c>
      <c r="D375" s="1">
        <v>20.978670140273302</v>
      </c>
      <c r="E375" s="1">
        <v>0.13207547169811301</v>
      </c>
      <c r="F375" s="1">
        <v>96.873396226415096</v>
      </c>
      <c r="G375" s="1">
        <v>19.655887009392899</v>
      </c>
      <c r="H375" s="1">
        <v>300</v>
      </c>
      <c r="I375" s="1">
        <v>50</v>
      </c>
      <c r="J375" s="1" t="s">
        <v>10</v>
      </c>
      <c r="K375" s="1">
        <v>2.5849625007211561</v>
      </c>
      <c r="L375">
        <v>1</v>
      </c>
    </row>
    <row r="376" spans="1:12" x14ac:dyDescent="0.2">
      <c r="A376">
        <v>16</v>
      </c>
      <c r="B376" s="1" t="s">
        <v>632</v>
      </c>
      <c r="C376" s="1">
        <v>9.6584999999999894</v>
      </c>
      <c r="D376" s="1">
        <v>29.394082359379698</v>
      </c>
      <c r="E376" s="1">
        <v>0.55000000000000004</v>
      </c>
      <c r="F376" s="1">
        <v>55.885124999999903</v>
      </c>
      <c r="G376" s="1">
        <v>12.046928861098699</v>
      </c>
      <c r="H376" s="1">
        <v>300</v>
      </c>
      <c r="I376" s="1">
        <v>50</v>
      </c>
      <c r="J376" s="1" t="s">
        <v>12</v>
      </c>
      <c r="K376" s="1">
        <v>2.5849625007211561</v>
      </c>
      <c r="L376">
        <v>1</v>
      </c>
    </row>
    <row r="377" spans="1:12" x14ac:dyDescent="0.2">
      <c r="A377">
        <v>16</v>
      </c>
      <c r="B377" s="1" t="s">
        <v>633</v>
      </c>
      <c r="C377" s="1">
        <v>-51.130624999999903</v>
      </c>
      <c r="D377" s="1">
        <v>53.526980587918203</v>
      </c>
      <c r="E377" s="1">
        <v>0.125</v>
      </c>
      <c r="F377" s="1">
        <v>165.08250000000001</v>
      </c>
      <c r="G377" s="1">
        <v>90.912022712895293</v>
      </c>
      <c r="H377" s="1">
        <v>300</v>
      </c>
      <c r="I377" s="1">
        <v>50</v>
      </c>
      <c r="J377" s="1" t="s">
        <v>14</v>
      </c>
      <c r="K377" s="1">
        <v>2.5849625007211561</v>
      </c>
      <c r="L377">
        <v>0</v>
      </c>
    </row>
    <row r="378" spans="1:12" x14ac:dyDescent="0.2">
      <c r="A378">
        <v>16</v>
      </c>
      <c r="B378" s="1" t="s">
        <v>642</v>
      </c>
      <c r="C378" s="1">
        <v>-15.2963749999999</v>
      </c>
      <c r="D378" s="1">
        <v>105.36198987589999</v>
      </c>
      <c r="E378" s="1">
        <v>0.23749999999999999</v>
      </c>
      <c r="F378" s="1">
        <v>212.24487500000001</v>
      </c>
      <c r="G378" s="1">
        <v>126.70471257014999</v>
      </c>
      <c r="H378" s="1">
        <v>400</v>
      </c>
      <c r="I378" s="1">
        <v>100</v>
      </c>
      <c r="J378" s="1" t="s">
        <v>8</v>
      </c>
      <c r="K378" s="1">
        <v>2</v>
      </c>
      <c r="L378">
        <v>0</v>
      </c>
    </row>
    <row r="379" spans="1:12" x14ac:dyDescent="0.2">
      <c r="A379">
        <v>16</v>
      </c>
      <c r="B379" s="1" t="s">
        <v>643</v>
      </c>
      <c r="C379" s="1">
        <v>-28.185384615384599</v>
      </c>
      <c r="D379" s="1">
        <v>92.094453794589896</v>
      </c>
      <c r="E379" s="1">
        <v>0.23076923076923</v>
      </c>
      <c r="F379" s="1">
        <v>234.78692307692299</v>
      </c>
      <c r="G379" s="1">
        <v>127.11996948479199</v>
      </c>
      <c r="H379" s="1">
        <v>400</v>
      </c>
      <c r="I379" s="1">
        <v>100</v>
      </c>
      <c r="J379" s="1" t="s">
        <v>10</v>
      </c>
      <c r="K379" s="1">
        <v>2</v>
      </c>
      <c r="L379">
        <v>0</v>
      </c>
    </row>
    <row r="380" spans="1:12" x14ac:dyDescent="0.2">
      <c r="A380">
        <v>16</v>
      </c>
      <c r="B380" s="1" t="s">
        <v>644</v>
      </c>
      <c r="C380" s="1">
        <v>-53.948625</v>
      </c>
      <c r="D380" s="1">
        <v>90.225377524061201</v>
      </c>
      <c r="E380" s="1">
        <v>0.1125</v>
      </c>
      <c r="F380" s="1">
        <v>209.918125</v>
      </c>
      <c r="G380" s="1">
        <v>119.350066580351</v>
      </c>
      <c r="H380" s="1">
        <v>400</v>
      </c>
      <c r="I380" s="1">
        <v>100</v>
      </c>
      <c r="J380" s="1" t="s">
        <v>12</v>
      </c>
      <c r="K380" s="1">
        <v>2</v>
      </c>
      <c r="L380">
        <v>0</v>
      </c>
    </row>
    <row r="381" spans="1:12" x14ac:dyDescent="0.2">
      <c r="A381">
        <v>16</v>
      </c>
      <c r="B381" s="1" t="s">
        <v>645</v>
      </c>
      <c r="C381" s="1">
        <v>-27.387625</v>
      </c>
      <c r="D381" s="1">
        <v>111.300635681515</v>
      </c>
      <c r="E381" s="1">
        <v>0.2</v>
      </c>
      <c r="F381" s="1">
        <v>270.54750000000001</v>
      </c>
      <c r="G381" s="1">
        <v>128.94517525386499</v>
      </c>
      <c r="H381" s="1">
        <v>400</v>
      </c>
      <c r="I381" s="1">
        <v>100</v>
      </c>
      <c r="J381" s="1" t="s">
        <v>14</v>
      </c>
      <c r="K381" s="1">
        <v>2</v>
      </c>
      <c r="L381">
        <v>0</v>
      </c>
    </row>
    <row r="382" spans="1:12" x14ac:dyDescent="0.2">
      <c r="A382">
        <v>16</v>
      </c>
      <c r="B382" s="1" t="s">
        <v>638</v>
      </c>
      <c r="C382" s="1">
        <v>-68.223124999999996</v>
      </c>
      <c r="D382" s="1">
        <v>72.109294244808495</v>
      </c>
      <c r="E382" s="1">
        <v>0.05</v>
      </c>
      <c r="F382" s="1">
        <v>157.17275000000001</v>
      </c>
      <c r="G382" s="1">
        <v>99.661129684232904</v>
      </c>
      <c r="H382" s="1">
        <v>400</v>
      </c>
      <c r="I382" s="1">
        <v>50</v>
      </c>
      <c r="J382" s="1" t="s">
        <v>8</v>
      </c>
      <c r="K382" s="1">
        <v>3</v>
      </c>
      <c r="L382">
        <v>0</v>
      </c>
    </row>
    <row r="383" spans="1:12" x14ac:dyDescent="0.2">
      <c r="A383">
        <v>16</v>
      </c>
      <c r="B383" s="1" t="s">
        <v>639</v>
      </c>
      <c r="C383" s="1">
        <v>-28.857941176470501</v>
      </c>
      <c r="D383" s="1">
        <v>83.508275277836304</v>
      </c>
      <c r="E383" s="1">
        <v>0.13235294117647001</v>
      </c>
      <c r="F383" s="1">
        <v>133.52588235294101</v>
      </c>
      <c r="G383" s="1">
        <v>75.901750488131796</v>
      </c>
      <c r="H383" s="1">
        <v>400</v>
      </c>
      <c r="I383" s="1">
        <v>50</v>
      </c>
      <c r="J383" s="1" t="s">
        <v>10</v>
      </c>
      <c r="K383" s="1">
        <v>3</v>
      </c>
      <c r="L383">
        <v>0</v>
      </c>
    </row>
    <row r="384" spans="1:12" x14ac:dyDescent="0.2">
      <c r="A384">
        <v>16</v>
      </c>
      <c r="B384" s="1" t="s">
        <v>640</v>
      </c>
      <c r="C384" s="1">
        <v>-12.40225</v>
      </c>
      <c r="D384" s="1">
        <v>27.753603098291499</v>
      </c>
      <c r="E384" s="1">
        <v>0.38750000000000001</v>
      </c>
      <c r="F384" s="1">
        <v>72.215874999999997</v>
      </c>
      <c r="G384" s="1">
        <v>22.899024089126002</v>
      </c>
      <c r="H384" s="1">
        <v>400</v>
      </c>
      <c r="I384" s="1">
        <v>50</v>
      </c>
      <c r="J384" s="1" t="s">
        <v>12</v>
      </c>
      <c r="K384" s="1">
        <v>3</v>
      </c>
      <c r="L384">
        <v>1</v>
      </c>
    </row>
    <row r="385" spans="1:12" x14ac:dyDescent="0.2">
      <c r="A385">
        <v>16</v>
      </c>
      <c r="B385" s="1" t="s">
        <v>641</v>
      </c>
      <c r="C385" s="1">
        <v>-104.852125</v>
      </c>
      <c r="D385" s="1">
        <v>84.927457554870699</v>
      </c>
      <c r="E385" s="1">
        <v>7.4999999999999997E-2</v>
      </c>
      <c r="F385" s="1">
        <v>275.31599999999997</v>
      </c>
      <c r="G385" s="1">
        <v>131.589172689093</v>
      </c>
      <c r="H385" s="1">
        <v>400</v>
      </c>
      <c r="I385" s="1">
        <v>50</v>
      </c>
      <c r="J385" s="1" t="s">
        <v>14</v>
      </c>
      <c r="K385" s="1">
        <v>3</v>
      </c>
      <c r="L385">
        <v>0</v>
      </c>
    </row>
    <row r="386" spans="1:12" x14ac:dyDescent="0.2">
      <c r="A386">
        <v>16</v>
      </c>
      <c r="B386" s="1" t="s">
        <v>650</v>
      </c>
      <c r="C386" s="1">
        <v>-46.073749999999997</v>
      </c>
      <c r="D386" s="1">
        <v>121.327682181097</v>
      </c>
      <c r="E386" s="1">
        <v>0.13750000000000001</v>
      </c>
      <c r="F386" s="1">
        <v>216.83012499999899</v>
      </c>
      <c r="G386" s="1">
        <v>158.84322039745399</v>
      </c>
      <c r="H386" s="1">
        <v>500</v>
      </c>
      <c r="I386" s="1">
        <v>100</v>
      </c>
      <c r="J386" s="1" t="s">
        <v>8</v>
      </c>
      <c r="K386" s="1">
        <v>2.3219280948873622</v>
      </c>
      <c r="L386">
        <v>0</v>
      </c>
    </row>
    <row r="387" spans="1:12" x14ac:dyDescent="0.2">
      <c r="A387">
        <v>16</v>
      </c>
      <c r="B387" s="1" t="s">
        <v>651</v>
      </c>
      <c r="C387" s="1">
        <v>-57.877307692307603</v>
      </c>
      <c r="D387" s="1">
        <v>115.680342452514</v>
      </c>
      <c r="E387" s="1">
        <v>0.16666666666666599</v>
      </c>
      <c r="F387" s="1">
        <v>239.74987179487101</v>
      </c>
      <c r="G387" s="1">
        <v>163.016081309078</v>
      </c>
      <c r="H387" s="1">
        <v>500</v>
      </c>
      <c r="I387" s="1">
        <v>100</v>
      </c>
      <c r="J387" s="1" t="s">
        <v>10</v>
      </c>
      <c r="K387" s="1">
        <v>2.3219280948873622</v>
      </c>
      <c r="L387">
        <v>0</v>
      </c>
    </row>
    <row r="388" spans="1:12" x14ac:dyDescent="0.2">
      <c r="A388">
        <v>16</v>
      </c>
      <c r="B388" s="1" t="s">
        <v>652</v>
      </c>
      <c r="C388" s="1">
        <v>-40.762374999999999</v>
      </c>
      <c r="D388" s="1">
        <v>128.036802201981</v>
      </c>
      <c r="E388" s="1">
        <v>0.15</v>
      </c>
      <c r="F388" s="1">
        <v>196.99112499999899</v>
      </c>
      <c r="G388" s="1">
        <v>147.47768938888399</v>
      </c>
      <c r="H388" s="1">
        <v>500</v>
      </c>
      <c r="I388" s="1">
        <v>100</v>
      </c>
      <c r="J388" s="1" t="s">
        <v>12</v>
      </c>
      <c r="K388" s="1">
        <v>2.3219280948873622</v>
      </c>
      <c r="L388">
        <v>0</v>
      </c>
    </row>
    <row r="389" spans="1:12" x14ac:dyDescent="0.2">
      <c r="A389">
        <v>16</v>
      </c>
      <c r="B389" s="1" t="s">
        <v>653</v>
      </c>
      <c r="C389" s="1">
        <v>-51.909512195121899</v>
      </c>
      <c r="D389" s="1">
        <v>115.722516485398</v>
      </c>
      <c r="E389" s="1">
        <v>0.12195121951219499</v>
      </c>
      <c r="F389" s="1">
        <v>295.933536585365</v>
      </c>
      <c r="G389" s="1">
        <v>133.492558451333</v>
      </c>
      <c r="H389" s="1">
        <v>500</v>
      </c>
      <c r="I389" s="1">
        <v>100</v>
      </c>
      <c r="J389" s="1" t="s">
        <v>14</v>
      </c>
      <c r="K389" s="1">
        <v>2.3219280948873622</v>
      </c>
      <c r="L389">
        <v>0</v>
      </c>
    </row>
    <row r="390" spans="1:12" x14ac:dyDescent="0.2">
      <c r="A390">
        <v>16</v>
      </c>
      <c r="B390" s="1" t="s">
        <v>646</v>
      </c>
      <c r="C390" s="1">
        <v>-71.416250000000005</v>
      </c>
      <c r="D390" s="1">
        <v>133.44971406277901</v>
      </c>
      <c r="E390" s="1">
        <v>0.1</v>
      </c>
      <c r="F390" s="1">
        <v>269.28312499999998</v>
      </c>
      <c r="G390" s="1">
        <v>159.81065807381</v>
      </c>
      <c r="H390" s="1">
        <v>500</v>
      </c>
      <c r="I390" s="1">
        <v>50</v>
      </c>
      <c r="J390" s="1" t="s">
        <v>8</v>
      </c>
      <c r="K390" s="1">
        <v>3.3219280948873626</v>
      </c>
      <c r="L390">
        <v>0</v>
      </c>
    </row>
    <row r="391" spans="1:12" x14ac:dyDescent="0.2">
      <c r="A391">
        <v>16</v>
      </c>
      <c r="B391" s="1" t="s">
        <v>647</v>
      </c>
      <c r="C391" s="1">
        <v>-82.206124999999901</v>
      </c>
      <c r="D391" s="1">
        <v>109.37961375976001</v>
      </c>
      <c r="E391" s="1">
        <v>8.7499999999999994E-2</v>
      </c>
      <c r="F391" s="1">
        <v>288.13387499999999</v>
      </c>
      <c r="G391" s="1">
        <v>164.69442815023899</v>
      </c>
      <c r="H391" s="1">
        <v>500</v>
      </c>
      <c r="I391" s="1">
        <v>50</v>
      </c>
      <c r="J391" s="1" t="s">
        <v>10</v>
      </c>
      <c r="K391" s="1">
        <v>3.3219280948873626</v>
      </c>
      <c r="L391">
        <v>0</v>
      </c>
    </row>
    <row r="392" spans="1:12" x14ac:dyDescent="0.2">
      <c r="A392">
        <v>16</v>
      </c>
      <c r="B392" s="1" t="s">
        <v>648</v>
      </c>
      <c r="C392" s="1">
        <v>-71.105625000000003</v>
      </c>
      <c r="D392" s="1">
        <v>123.393942525998</v>
      </c>
      <c r="E392" s="1">
        <v>0.05</v>
      </c>
      <c r="F392" s="1">
        <v>186.10149999999999</v>
      </c>
      <c r="G392" s="1">
        <v>146.861790623871</v>
      </c>
      <c r="H392" s="1">
        <v>500</v>
      </c>
      <c r="I392" s="1">
        <v>50</v>
      </c>
      <c r="J392" s="1" t="s">
        <v>12</v>
      </c>
      <c r="K392" s="1">
        <v>3.3219280948873626</v>
      </c>
      <c r="L392">
        <v>0</v>
      </c>
    </row>
    <row r="393" spans="1:12" x14ac:dyDescent="0.2">
      <c r="A393">
        <v>16</v>
      </c>
      <c r="B393" s="1" t="s">
        <v>649</v>
      </c>
      <c r="C393" s="1">
        <v>-65.515063291139199</v>
      </c>
      <c r="D393" s="1">
        <v>133.44115554087699</v>
      </c>
      <c r="E393" s="1">
        <v>0.113924050632911</v>
      </c>
      <c r="F393" s="1">
        <v>259.32506329113897</v>
      </c>
      <c r="G393" s="1">
        <v>176.724656284628</v>
      </c>
      <c r="H393" s="1">
        <v>500</v>
      </c>
      <c r="I393" s="1">
        <v>50</v>
      </c>
      <c r="J393" s="1" t="s">
        <v>14</v>
      </c>
      <c r="K393" s="1">
        <v>3.3219280948873626</v>
      </c>
      <c r="L393">
        <v>0</v>
      </c>
    </row>
    <row r="394" spans="1:12" x14ac:dyDescent="0.2">
      <c r="A394">
        <v>16</v>
      </c>
      <c r="B394" s="1" t="s">
        <v>658</v>
      </c>
      <c r="C394" s="1">
        <v>-20.580124999999899</v>
      </c>
      <c r="D394" s="1">
        <v>167.139704697101</v>
      </c>
      <c r="E394" s="1">
        <v>0.17499999999999999</v>
      </c>
      <c r="F394" s="1">
        <v>315.48362499999899</v>
      </c>
      <c r="G394" s="1">
        <v>215.73762077025199</v>
      </c>
      <c r="H394" s="1">
        <v>600</v>
      </c>
      <c r="I394" s="1">
        <v>100</v>
      </c>
      <c r="J394" s="1" t="s">
        <v>8</v>
      </c>
      <c r="K394" s="1">
        <v>2.5849625007211561</v>
      </c>
      <c r="L394">
        <v>0</v>
      </c>
    </row>
    <row r="395" spans="1:12" x14ac:dyDescent="0.2">
      <c r="A395">
        <v>16</v>
      </c>
      <c r="B395" s="1" t="s">
        <v>659</v>
      </c>
      <c r="C395" s="1">
        <v>-68.194000000000003</v>
      </c>
      <c r="D395" s="1">
        <v>141.421987587974</v>
      </c>
      <c r="E395" s="1">
        <v>0.146666666666666</v>
      </c>
      <c r="F395" s="1">
        <v>308.37626666666603</v>
      </c>
      <c r="G395" s="1">
        <v>200.06342211590999</v>
      </c>
      <c r="H395" s="1">
        <v>600</v>
      </c>
      <c r="I395" s="1">
        <v>100</v>
      </c>
      <c r="J395" s="1" t="s">
        <v>10</v>
      </c>
      <c r="K395" s="1">
        <v>2.5849625007211561</v>
      </c>
      <c r="L395">
        <v>0</v>
      </c>
    </row>
    <row r="396" spans="1:12" x14ac:dyDescent="0.2">
      <c r="A396">
        <v>16</v>
      </c>
      <c r="B396" s="1" t="s">
        <v>660</v>
      </c>
      <c r="C396" s="1">
        <v>-60.529499999999999</v>
      </c>
      <c r="D396" s="1">
        <v>132.09057170082201</v>
      </c>
      <c r="E396" s="1">
        <v>0.17499999999999999</v>
      </c>
      <c r="F396" s="1">
        <v>272.31925000000001</v>
      </c>
      <c r="G396" s="1">
        <v>184.21872207904701</v>
      </c>
      <c r="H396" s="1">
        <v>600</v>
      </c>
      <c r="I396" s="1">
        <v>100</v>
      </c>
      <c r="J396" s="1" t="s">
        <v>12</v>
      </c>
      <c r="K396" s="1">
        <v>2.5849625007211561</v>
      </c>
      <c r="L396">
        <v>0</v>
      </c>
    </row>
    <row r="397" spans="1:12" x14ac:dyDescent="0.2">
      <c r="A397">
        <v>16</v>
      </c>
      <c r="B397" s="1" t="s">
        <v>661</v>
      </c>
      <c r="C397" s="1">
        <v>-28.25525</v>
      </c>
      <c r="D397" s="1">
        <v>148.40747117290701</v>
      </c>
      <c r="E397" s="1">
        <v>0.21249999999999999</v>
      </c>
      <c r="F397" s="1">
        <v>288.668624999999</v>
      </c>
      <c r="G397" s="1">
        <v>199.43687017289199</v>
      </c>
      <c r="H397" s="1">
        <v>600</v>
      </c>
      <c r="I397" s="1">
        <v>100</v>
      </c>
      <c r="J397" s="1" t="s">
        <v>14</v>
      </c>
      <c r="K397" s="1">
        <v>2.5849625007211561</v>
      </c>
      <c r="L397">
        <v>0</v>
      </c>
    </row>
    <row r="398" spans="1:12" x14ac:dyDescent="0.2">
      <c r="A398">
        <v>16</v>
      </c>
      <c r="B398" s="1" t="s">
        <v>654</v>
      </c>
      <c r="C398" s="1">
        <v>-68.393124999999998</v>
      </c>
      <c r="D398" s="1">
        <v>155.47912981003</v>
      </c>
      <c r="E398" s="1">
        <v>8.7499999999999994E-2</v>
      </c>
      <c r="F398" s="1">
        <v>394.26774999999998</v>
      </c>
      <c r="G398" s="1">
        <v>194.75596862468001</v>
      </c>
      <c r="H398" s="1">
        <v>600</v>
      </c>
      <c r="I398" s="1">
        <v>50</v>
      </c>
      <c r="J398" s="1" t="s">
        <v>8</v>
      </c>
      <c r="K398" s="1">
        <v>3.5849625007211565</v>
      </c>
      <c r="L398">
        <v>0</v>
      </c>
    </row>
    <row r="399" spans="1:12" x14ac:dyDescent="0.2">
      <c r="A399">
        <v>16</v>
      </c>
      <c r="B399" s="1" t="s">
        <v>655</v>
      </c>
      <c r="C399" s="1">
        <v>-70.155189873417697</v>
      </c>
      <c r="D399" s="1">
        <v>114.964711755453</v>
      </c>
      <c r="E399" s="1">
        <v>0.189873417721519</v>
      </c>
      <c r="F399" s="1">
        <v>214.99417721518901</v>
      </c>
      <c r="G399" s="1">
        <v>174.648330469304</v>
      </c>
      <c r="H399" s="1">
        <v>600</v>
      </c>
      <c r="I399" s="1">
        <v>50</v>
      </c>
      <c r="J399" s="1" t="s">
        <v>10</v>
      </c>
      <c r="K399" s="1">
        <v>3.5849625007211565</v>
      </c>
      <c r="L399">
        <v>0</v>
      </c>
    </row>
    <row r="400" spans="1:12" x14ac:dyDescent="0.2">
      <c r="A400">
        <v>16</v>
      </c>
      <c r="B400" s="1" t="s">
        <v>656</v>
      </c>
      <c r="C400" s="1">
        <v>-77.904499999999999</v>
      </c>
      <c r="D400" s="1">
        <v>138.54529539017099</v>
      </c>
      <c r="E400" s="1">
        <v>6.25E-2</v>
      </c>
      <c r="F400" s="1">
        <v>207.547875</v>
      </c>
      <c r="G400" s="1">
        <v>169.105207383552</v>
      </c>
      <c r="H400" s="1">
        <v>600</v>
      </c>
      <c r="I400" s="1">
        <v>50</v>
      </c>
      <c r="J400" s="1" t="s">
        <v>12</v>
      </c>
      <c r="K400" s="1">
        <v>3.5849625007211565</v>
      </c>
      <c r="L400">
        <v>0</v>
      </c>
    </row>
    <row r="401" spans="1:12" x14ac:dyDescent="0.2">
      <c r="A401">
        <v>16</v>
      </c>
      <c r="B401" s="1" t="s">
        <v>657</v>
      </c>
      <c r="C401" s="1">
        <v>-67.771249999999995</v>
      </c>
      <c r="D401" s="1">
        <v>154.24998033528999</v>
      </c>
      <c r="E401" s="1">
        <v>0.125</v>
      </c>
      <c r="F401" s="1">
        <v>314.28887500000002</v>
      </c>
      <c r="G401" s="1">
        <v>212.82909233110999</v>
      </c>
      <c r="H401" s="1">
        <v>600</v>
      </c>
      <c r="I401" s="1">
        <v>50</v>
      </c>
      <c r="J401" s="1" t="s">
        <v>14</v>
      </c>
      <c r="K401" s="1">
        <v>3.5849625007211565</v>
      </c>
      <c r="L401">
        <v>0</v>
      </c>
    </row>
    <row r="402" spans="1:12" x14ac:dyDescent="0.2">
      <c r="A402">
        <v>17</v>
      </c>
      <c r="B402" s="14" t="s">
        <v>666</v>
      </c>
      <c r="C402" s="1">
        <v>8.0213513513513508</v>
      </c>
      <c r="D402" s="1">
        <v>61.780046488488402</v>
      </c>
      <c r="E402" s="1">
        <v>0.37837837837837801</v>
      </c>
      <c r="F402" s="1">
        <v>197.889459459459</v>
      </c>
      <c r="G402" s="1">
        <v>6.5178876307646902</v>
      </c>
      <c r="H402" s="1">
        <v>200</v>
      </c>
      <c r="I402" s="1">
        <v>100</v>
      </c>
      <c r="J402" s="1" t="s">
        <v>8</v>
      </c>
      <c r="K402" s="1">
        <v>1</v>
      </c>
      <c r="L402">
        <v>0</v>
      </c>
    </row>
    <row r="403" spans="1:12" x14ac:dyDescent="0.2">
      <c r="A403">
        <v>17</v>
      </c>
      <c r="B403" s="1" t="s">
        <v>667</v>
      </c>
      <c r="C403" s="1">
        <v>16.125</v>
      </c>
      <c r="D403" s="1">
        <v>48.693905727513702</v>
      </c>
      <c r="E403" s="1">
        <v>0.47499999999999998</v>
      </c>
      <c r="F403" s="1">
        <v>168.83837500000001</v>
      </c>
      <c r="G403" s="1">
        <v>35.187999852355503</v>
      </c>
      <c r="H403" s="1">
        <v>200</v>
      </c>
      <c r="I403" s="1">
        <v>100</v>
      </c>
      <c r="J403" s="1" t="s">
        <v>10</v>
      </c>
      <c r="K403" s="1">
        <v>1</v>
      </c>
      <c r="L403">
        <v>0</v>
      </c>
    </row>
    <row r="404" spans="1:12" x14ac:dyDescent="0.2">
      <c r="A404">
        <v>17</v>
      </c>
      <c r="B404" s="1" t="s">
        <v>668</v>
      </c>
      <c r="C404" s="1">
        <v>-14.002048192770999</v>
      </c>
      <c r="D404" s="1">
        <v>37.431104350704601</v>
      </c>
      <c r="E404" s="1">
        <v>0.22891566265060201</v>
      </c>
      <c r="F404" s="1">
        <v>135.118795180722</v>
      </c>
      <c r="G404" s="1">
        <v>45.756097082631001</v>
      </c>
      <c r="H404" s="1">
        <v>200</v>
      </c>
      <c r="I404" s="1">
        <v>100</v>
      </c>
      <c r="J404" s="1" t="s">
        <v>12</v>
      </c>
      <c r="K404" s="1">
        <v>1</v>
      </c>
      <c r="L404">
        <v>0</v>
      </c>
    </row>
    <row r="405" spans="1:12" x14ac:dyDescent="0.2">
      <c r="A405">
        <v>17</v>
      </c>
      <c r="B405" s="1" t="s">
        <v>669</v>
      </c>
      <c r="C405" s="1">
        <v>-14.495625</v>
      </c>
      <c r="D405" s="1">
        <v>41.346455405625399</v>
      </c>
      <c r="E405" s="1">
        <v>0.32500000000000001</v>
      </c>
      <c r="F405" s="1">
        <v>153.84662499999999</v>
      </c>
      <c r="G405" s="1">
        <v>50.264102447565598</v>
      </c>
      <c r="H405" s="1">
        <v>200</v>
      </c>
      <c r="I405" s="1">
        <v>100</v>
      </c>
      <c r="J405" s="1" t="s">
        <v>14</v>
      </c>
      <c r="K405" s="1">
        <v>1</v>
      </c>
      <c r="L405">
        <v>0</v>
      </c>
    </row>
    <row r="406" spans="1:12" x14ac:dyDescent="0.2">
      <c r="A406">
        <v>17</v>
      </c>
      <c r="B406" s="1" t="s">
        <v>662</v>
      </c>
      <c r="C406" s="1">
        <v>-20.3414102564102</v>
      </c>
      <c r="D406" s="1">
        <v>48.4291389220284</v>
      </c>
      <c r="E406" s="1">
        <v>0.20512820512820501</v>
      </c>
      <c r="F406" s="1">
        <v>177.94243589743499</v>
      </c>
      <c r="G406" s="1">
        <v>25.797755328009401</v>
      </c>
      <c r="H406" s="1">
        <v>200</v>
      </c>
      <c r="I406" s="1">
        <v>50</v>
      </c>
      <c r="J406" s="1" t="s">
        <v>8</v>
      </c>
      <c r="K406" s="1">
        <v>2</v>
      </c>
      <c r="L406">
        <v>0</v>
      </c>
    </row>
    <row r="407" spans="1:12" x14ac:dyDescent="0.2">
      <c r="A407">
        <v>17</v>
      </c>
      <c r="B407" s="1" t="s">
        <v>663</v>
      </c>
      <c r="C407" s="1">
        <v>1.63774999999999</v>
      </c>
      <c r="D407" s="1">
        <v>56.710703905325502</v>
      </c>
      <c r="E407" s="1">
        <v>0.26250000000000001</v>
      </c>
      <c r="F407" s="1">
        <v>154.936375</v>
      </c>
      <c r="G407" s="1">
        <v>38.823717243578997</v>
      </c>
      <c r="H407" s="1">
        <v>200</v>
      </c>
      <c r="I407" s="1">
        <v>50</v>
      </c>
      <c r="J407" s="1" t="s">
        <v>10</v>
      </c>
      <c r="K407" s="1">
        <v>2</v>
      </c>
      <c r="L407">
        <v>0</v>
      </c>
    </row>
    <row r="408" spans="1:12" x14ac:dyDescent="0.2">
      <c r="A408">
        <v>17</v>
      </c>
      <c r="B408" s="1" t="s">
        <v>664</v>
      </c>
      <c r="C408" s="1">
        <v>-42.79025</v>
      </c>
      <c r="D408" s="1">
        <v>45.136941161730199</v>
      </c>
      <c r="E408" s="1">
        <v>0.125</v>
      </c>
      <c r="F408" s="1">
        <v>157.28462499999901</v>
      </c>
      <c r="G408" s="1">
        <v>54.547319639551198</v>
      </c>
      <c r="H408" s="1">
        <v>200</v>
      </c>
      <c r="I408" s="1">
        <v>50</v>
      </c>
      <c r="J408" s="1" t="s">
        <v>12</v>
      </c>
      <c r="K408" s="1">
        <v>2</v>
      </c>
      <c r="L408">
        <v>0</v>
      </c>
    </row>
    <row r="409" spans="1:12" x14ac:dyDescent="0.2">
      <c r="A409">
        <v>17</v>
      </c>
      <c r="B409" s="1" t="s">
        <v>665</v>
      </c>
      <c r="C409" s="1">
        <v>-20.797999999999998</v>
      </c>
      <c r="D409" s="1">
        <v>30.9379028216199</v>
      </c>
      <c r="E409" s="1">
        <v>0.16250000000000001</v>
      </c>
      <c r="F409" s="1">
        <v>109.712625</v>
      </c>
      <c r="G409" s="1">
        <v>43.045594047002901</v>
      </c>
      <c r="H409" s="1">
        <v>200</v>
      </c>
      <c r="I409" s="1">
        <v>50</v>
      </c>
      <c r="J409" s="1" t="s">
        <v>14</v>
      </c>
      <c r="K409" s="1">
        <v>2</v>
      </c>
      <c r="L409">
        <v>1</v>
      </c>
    </row>
    <row r="410" spans="1:12" x14ac:dyDescent="0.2">
      <c r="A410">
        <v>17</v>
      </c>
      <c r="B410" s="1" t="s">
        <v>674</v>
      </c>
      <c r="C410" s="1">
        <v>-38.751249999999999</v>
      </c>
      <c r="D410" s="1">
        <v>68.4487327197334</v>
      </c>
      <c r="E410" s="1">
        <v>0.23749999999999999</v>
      </c>
      <c r="F410" s="1">
        <v>286.79812500000003</v>
      </c>
      <c r="G410" s="1">
        <v>26.098348850729501</v>
      </c>
      <c r="H410" s="1">
        <v>300</v>
      </c>
      <c r="I410" s="1">
        <v>100</v>
      </c>
      <c r="J410" s="1" t="s">
        <v>8</v>
      </c>
      <c r="K410" s="1">
        <v>1.5849625007211563</v>
      </c>
      <c r="L410">
        <v>0</v>
      </c>
    </row>
    <row r="411" spans="1:12" x14ac:dyDescent="0.2">
      <c r="A411">
        <v>17</v>
      </c>
      <c r="B411" s="1" t="s">
        <v>675</v>
      </c>
      <c r="C411" s="1">
        <v>22.413124999999901</v>
      </c>
      <c r="D411" s="1">
        <v>65.023710456143405</v>
      </c>
      <c r="E411" s="1">
        <v>0.58750000000000002</v>
      </c>
      <c r="F411" s="1">
        <v>221.80249999999899</v>
      </c>
      <c r="G411" s="1">
        <v>64.481985420348195</v>
      </c>
      <c r="H411" s="1">
        <v>300</v>
      </c>
      <c r="I411" s="1">
        <v>100</v>
      </c>
      <c r="J411" s="1" t="s">
        <v>10</v>
      </c>
      <c r="K411" s="1">
        <v>1.5849625007211563</v>
      </c>
      <c r="L411">
        <v>0</v>
      </c>
    </row>
    <row r="412" spans="1:12" x14ac:dyDescent="0.2">
      <c r="A412">
        <v>17</v>
      </c>
      <c r="B412" s="1" t="s">
        <v>676</v>
      </c>
      <c r="C412" s="1">
        <v>-43.579249999999902</v>
      </c>
      <c r="D412" s="1">
        <v>58.736292864271697</v>
      </c>
      <c r="E412" s="1">
        <v>0.25</v>
      </c>
      <c r="F412" s="1">
        <v>246.485625</v>
      </c>
      <c r="G412" s="1">
        <v>65.300531369272704</v>
      </c>
      <c r="H412" s="1">
        <v>300</v>
      </c>
      <c r="I412" s="1">
        <v>100</v>
      </c>
      <c r="J412" s="1" t="s">
        <v>12</v>
      </c>
      <c r="K412" s="1">
        <v>1.5849625007211563</v>
      </c>
      <c r="L412">
        <v>0</v>
      </c>
    </row>
    <row r="413" spans="1:12" x14ac:dyDescent="0.2">
      <c r="A413">
        <v>17</v>
      </c>
      <c r="B413" s="1" t="s">
        <v>677</v>
      </c>
      <c r="C413" s="1">
        <v>-25.322624999999999</v>
      </c>
      <c r="D413" s="1">
        <v>62.705019431137799</v>
      </c>
      <c r="E413" s="1">
        <v>0.36249999999999999</v>
      </c>
      <c r="F413" s="1">
        <v>216.57162499999899</v>
      </c>
      <c r="G413" s="1">
        <v>82.209132330960401</v>
      </c>
      <c r="H413" s="1">
        <v>300</v>
      </c>
      <c r="I413" s="1">
        <v>100</v>
      </c>
      <c r="J413" s="1" t="s">
        <v>14</v>
      </c>
      <c r="K413" s="1">
        <v>1.5849625007211563</v>
      </c>
      <c r="L413">
        <v>0</v>
      </c>
    </row>
    <row r="414" spans="1:12" x14ac:dyDescent="0.2">
      <c r="A414">
        <v>17</v>
      </c>
      <c r="B414" s="1" t="s">
        <v>670</v>
      </c>
      <c r="C414" s="1">
        <v>-64.256499999999903</v>
      </c>
      <c r="D414" s="1">
        <v>56.848855113801498</v>
      </c>
      <c r="E414" s="1">
        <v>0.13750000000000001</v>
      </c>
      <c r="F414" s="1">
        <v>282.83912500000002</v>
      </c>
      <c r="G414" s="1">
        <v>30.445397648649202</v>
      </c>
      <c r="H414" s="1">
        <v>300</v>
      </c>
      <c r="I414" s="1">
        <v>50</v>
      </c>
      <c r="J414" s="1" t="s">
        <v>8</v>
      </c>
      <c r="K414" s="1">
        <v>2.5849625007211561</v>
      </c>
      <c r="L414">
        <v>0</v>
      </c>
    </row>
    <row r="415" spans="1:12" x14ac:dyDescent="0.2">
      <c r="A415">
        <v>17</v>
      </c>
      <c r="B415" s="1" t="s">
        <v>671</v>
      </c>
      <c r="C415" s="1">
        <v>-9.8397499999999898</v>
      </c>
      <c r="D415" s="1">
        <v>70.353707613298496</v>
      </c>
      <c r="E415" s="1">
        <v>0.26250000000000001</v>
      </c>
      <c r="F415" s="1">
        <v>235.42587499999999</v>
      </c>
      <c r="G415" s="1">
        <v>58.441383917857102</v>
      </c>
      <c r="H415" s="1">
        <v>300</v>
      </c>
      <c r="I415" s="1">
        <v>50</v>
      </c>
      <c r="J415" s="1" t="s">
        <v>10</v>
      </c>
      <c r="K415" s="1">
        <v>2.5849625007211561</v>
      </c>
      <c r="L415">
        <v>0</v>
      </c>
    </row>
    <row r="416" spans="1:12" x14ac:dyDescent="0.2">
      <c r="A416">
        <v>17</v>
      </c>
      <c r="B416" s="1" t="s">
        <v>672</v>
      </c>
      <c r="C416" s="1">
        <v>-63.230375000000002</v>
      </c>
      <c r="D416" s="1">
        <v>57.512847335263899</v>
      </c>
      <c r="E416" s="1">
        <v>0.16250000000000001</v>
      </c>
      <c r="F416" s="1">
        <v>213.93412499999999</v>
      </c>
      <c r="G416" s="1">
        <v>81.697493836924806</v>
      </c>
      <c r="H416" s="1">
        <v>300</v>
      </c>
      <c r="I416" s="1">
        <v>50</v>
      </c>
      <c r="J416" s="1" t="s">
        <v>12</v>
      </c>
      <c r="K416" s="1">
        <v>2.5849625007211561</v>
      </c>
      <c r="L416">
        <v>0</v>
      </c>
    </row>
    <row r="417" spans="1:12" x14ac:dyDescent="0.2">
      <c r="A417">
        <v>17</v>
      </c>
      <c r="B417" s="1" t="s">
        <v>673</v>
      </c>
      <c r="C417" s="1">
        <v>-56.046624999999999</v>
      </c>
      <c r="D417" s="1">
        <v>59.022223101636598</v>
      </c>
      <c r="E417" s="1">
        <v>0.2</v>
      </c>
      <c r="F417" s="1">
        <v>237.10999999999899</v>
      </c>
      <c r="G417" s="1">
        <v>66.090545617357407</v>
      </c>
      <c r="H417" s="1">
        <v>300</v>
      </c>
      <c r="I417" s="1">
        <v>50</v>
      </c>
      <c r="J417" s="1" t="s">
        <v>14</v>
      </c>
      <c r="K417" s="1">
        <v>2.5849625007211561</v>
      </c>
      <c r="L417">
        <v>0</v>
      </c>
    </row>
    <row r="418" spans="1:12" x14ac:dyDescent="0.2">
      <c r="A418">
        <v>17</v>
      </c>
      <c r="B418" s="1" t="s">
        <v>682</v>
      </c>
      <c r="C418" s="1">
        <v>-56.055875</v>
      </c>
      <c r="D418" s="1">
        <v>89.296451450964</v>
      </c>
      <c r="E418" s="1">
        <v>0.1875</v>
      </c>
      <c r="F418" s="1">
        <v>349.66837500000003</v>
      </c>
      <c r="G418" s="1">
        <v>65.546357687589094</v>
      </c>
      <c r="H418" s="1">
        <v>400</v>
      </c>
      <c r="I418" s="1">
        <v>100</v>
      </c>
      <c r="J418" s="1" t="s">
        <v>8</v>
      </c>
      <c r="K418" s="1">
        <v>2</v>
      </c>
      <c r="L418">
        <v>0</v>
      </c>
    </row>
    <row r="419" spans="1:12" x14ac:dyDescent="0.2">
      <c r="A419">
        <v>17</v>
      </c>
      <c r="B419" s="1" t="s">
        <v>683</v>
      </c>
      <c r="C419" s="1">
        <v>-1.98217948717948</v>
      </c>
      <c r="D419" s="1">
        <v>47.305271258492702</v>
      </c>
      <c r="E419" s="1">
        <v>0.52564102564102499</v>
      </c>
      <c r="F419" s="1">
        <v>228.79769230769199</v>
      </c>
      <c r="G419" s="1">
        <v>61.065434826683997</v>
      </c>
      <c r="H419" s="1">
        <v>400</v>
      </c>
      <c r="I419" s="1">
        <v>100</v>
      </c>
      <c r="J419" s="1" t="s">
        <v>10</v>
      </c>
      <c r="K419" s="1">
        <v>2</v>
      </c>
      <c r="L419">
        <v>1</v>
      </c>
    </row>
    <row r="420" spans="1:12" x14ac:dyDescent="0.2">
      <c r="A420">
        <v>17</v>
      </c>
      <c r="B420" s="1" t="s">
        <v>684</v>
      </c>
      <c r="C420" s="1">
        <v>-61.009875000000001</v>
      </c>
      <c r="D420" s="1">
        <v>70.317154121411704</v>
      </c>
      <c r="E420" s="1">
        <v>0.1125</v>
      </c>
      <c r="F420" s="1">
        <v>265.98975000000002</v>
      </c>
      <c r="G420" s="1">
        <v>93.373209326538003</v>
      </c>
      <c r="H420" s="1">
        <v>400</v>
      </c>
      <c r="I420" s="1">
        <v>100</v>
      </c>
      <c r="J420" s="1" t="s">
        <v>12</v>
      </c>
      <c r="K420" s="1">
        <v>2</v>
      </c>
      <c r="L420">
        <v>1</v>
      </c>
    </row>
    <row r="421" spans="1:12" x14ac:dyDescent="0.2">
      <c r="A421">
        <v>17</v>
      </c>
      <c r="B421" s="1" t="s">
        <v>685</v>
      </c>
      <c r="C421" s="1">
        <v>-76.904124999999993</v>
      </c>
      <c r="D421" s="1">
        <v>64.252188828353297</v>
      </c>
      <c r="E421" s="1">
        <v>0.17499999999999999</v>
      </c>
      <c r="F421" s="1">
        <v>300.39837499999902</v>
      </c>
      <c r="G421" s="1">
        <v>81.710501183197806</v>
      </c>
      <c r="H421" s="1">
        <v>400</v>
      </c>
      <c r="I421" s="1">
        <v>100</v>
      </c>
      <c r="J421" s="1" t="s">
        <v>14</v>
      </c>
      <c r="K421" s="1">
        <v>2</v>
      </c>
      <c r="L421">
        <v>1</v>
      </c>
    </row>
    <row r="422" spans="1:12" x14ac:dyDescent="0.2">
      <c r="A422">
        <v>17</v>
      </c>
      <c r="B422" s="1" t="s">
        <v>678</v>
      </c>
      <c r="C422" s="1">
        <v>-102.679999999999</v>
      </c>
      <c r="D422" s="1">
        <v>60.904306066976901</v>
      </c>
      <c r="E422" s="1">
        <v>6.25E-2</v>
      </c>
      <c r="F422" s="1">
        <v>335.95549999999901</v>
      </c>
      <c r="G422" s="1">
        <v>66.350318648443505</v>
      </c>
      <c r="H422" s="1">
        <v>400</v>
      </c>
      <c r="I422" s="1">
        <v>50</v>
      </c>
      <c r="J422" s="1" t="s">
        <v>8</v>
      </c>
      <c r="K422" s="1">
        <v>3</v>
      </c>
      <c r="L422">
        <v>1</v>
      </c>
    </row>
    <row r="423" spans="1:12" x14ac:dyDescent="0.2">
      <c r="A423">
        <v>17</v>
      </c>
      <c r="B423" s="1" t="s">
        <v>679</v>
      </c>
      <c r="C423" s="1">
        <v>-72.768749999999997</v>
      </c>
      <c r="D423" s="1">
        <v>64.664918877529701</v>
      </c>
      <c r="E423" s="1">
        <v>0.1125</v>
      </c>
      <c r="F423" s="1">
        <v>327.51274999999998</v>
      </c>
      <c r="G423" s="1">
        <v>84.196908790866502</v>
      </c>
      <c r="H423" s="1">
        <v>400</v>
      </c>
      <c r="I423" s="1">
        <v>50</v>
      </c>
      <c r="J423" s="1" t="s">
        <v>10</v>
      </c>
      <c r="K423" s="1">
        <v>3</v>
      </c>
      <c r="L423">
        <v>1</v>
      </c>
    </row>
    <row r="424" spans="1:12" x14ac:dyDescent="0.2">
      <c r="A424">
        <v>17</v>
      </c>
      <c r="B424" s="1" t="s">
        <v>680</v>
      </c>
      <c r="C424" s="1">
        <v>-82.252499999999998</v>
      </c>
      <c r="D424" s="1">
        <v>84.621403372610104</v>
      </c>
      <c r="E424" s="1">
        <v>0.05</v>
      </c>
      <c r="F424" s="1">
        <v>298.253999999999</v>
      </c>
      <c r="G424" s="1">
        <v>89.645272694660207</v>
      </c>
      <c r="H424" s="1">
        <v>400</v>
      </c>
      <c r="I424" s="1">
        <v>50</v>
      </c>
      <c r="J424" s="1" t="s">
        <v>12</v>
      </c>
      <c r="K424" s="1">
        <v>3</v>
      </c>
      <c r="L424">
        <v>0</v>
      </c>
    </row>
    <row r="425" spans="1:12" x14ac:dyDescent="0.2">
      <c r="A425">
        <v>17</v>
      </c>
      <c r="B425" s="1" t="s">
        <v>681</v>
      </c>
      <c r="C425" s="1">
        <v>-91.437249999999906</v>
      </c>
      <c r="D425" s="1">
        <v>65.581424084396801</v>
      </c>
      <c r="E425" s="1">
        <v>3.7499999999999999E-2</v>
      </c>
      <c r="F425" s="1">
        <v>322.98124999999902</v>
      </c>
      <c r="G425" s="1">
        <v>57.492934008776203</v>
      </c>
      <c r="H425" s="1">
        <v>400</v>
      </c>
      <c r="I425" s="1">
        <v>50</v>
      </c>
      <c r="J425" s="1" t="s">
        <v>14</v>
      </c>
      <c r="K425" s="1">
        <v>3</v>
      </c>
      <c r="L425">
        <v>1</v>
      </c>
    </row>
    <row r="426" spans="1:12" x14ac:dyDescent="0.2">
      <c r="A426">
        <v>17</v>
      </c>
      <c r="B426" s="1" t="s">
        <v>690</v>
      </c>
      <c r="C426" s="1">
        <v>-73.333624999999998</v>
      </c>
      <c r="D426" s="1">
        <v>83.039215092083893</v>
      </c>
      <c r="E426" s="1">
        <v>0.125</v>
      </c>
      <c r="F426" s="1">
        <v>386.28937499999898</v>
      </c>
      <c r="G426" s="1">
        <v>91.7235823731246</v>
      </c>
      <c r="H426" s="1">
        <v>500</v>
      </c>
      <c r="I426" s="1">
        <v>100</v>
      </c>
      <c r="J426" s="1" t="s">
        <v>8</v>
      </c>
      <c r="K426" s="1">
        <v>2.3219280948873622</v>
      </c>
      <c r="L426">
        <v>1</v>
      </c>
    </row>
    <row r="427" spans="1:12" x14ac:dyDescent="0.2">
      <c r="A427">
        <v>17</v>
      </c>
      <c r="B427" s="1" t="s">
        <v>691</v>
      </c>
      <c r="C427" s="1">
        <v>-50.143544303797398</v>
      </c>
      <c r="D427" s="1">
        <v>104.803575115824</v>
      </c>
      <c r="E427" s="1">
        <v>0.215189873417721</v>
      </c>
      <c r="F427" s="1">
        <v>421.93645569620202</v>
      </c>
      <c r="G427" s="1">
        <v>96.084724362368505</v>
      </c>
      <c r="H427" s="1">
        <v>500</v>
      </c>
      <c r="I427" s="1">
        <v>100</v>
      </c>
      <c r="J427" s="1" t="s">
        <v>10</v>
      </c>
      <c r="K427" s="1">
        <v>2.3219280948873622</v>
      </c>
      <c r="L427">
        <v>0</v>
      </c>
    </row>
    <row r="428" spans="1:12" x14ac:dyDescent="0.2">
      <c r="A428">
        <v>17</v>
      </c>
      <c r="B428" s="1" t="s">
        <v>692</v>
      </c>
      <c r="C428" s="1">
        <v>-11.6925316455696</v>
      </c>
      <c r="D428" s="1">
        <v>156.07718014072199</v>
      </c>
      <c r="E428" s="1">
        <v>0.126582278481012</v>
      </c>
      <c r="F428" s="1">
        <v>418.55075949367</v>
      </c>
      <c r="G428" s="1">
        <v>107.890362127158</v>
      </c>
      <c r="H428" s="1">
        <v>500</v>
      </c>
      <c r="I428" s="1">
        <v>100</v>
      </c>
      <c r="J428" s="1" t="s">
        <v>12</v>
      </c>
      <c r="K428" s="1">
        <v>2.3219280948873622</v>
      </c>
      <c r="L428">
        <v>0</v>
      </c>
    </row>
    <row r="429" spans="1:12" x14ac:dyDescent="0.2">
      <c r="A429">
        <v>17</v>
      </c>
      <c r="B429" s="1" t="s">
        <v>693</v>
      </c>
      <c r="C429" s="1">
        <v>-76.543750000000003</v>
      </c>
      <c r="D429" s="1">
        <v>96.155857028771194</v>
      </c>
      <c r="E429" s="1">
        <v>0.17499999999999999</v>
      </c>
      <c r="F429" s="1">
        <v>360.70487500000002</v>
      </c>
      <c r="G429" s="1">
        <v>108.43956923090499</v>
      </c>
      <c r="H429" s="1">
        <v>500</v>
      </c>
      <c r="I429" s="1">
        <v>100</v>
      </c>
      <c r="J429" s="1" t="s">
        <v>14</v>
      </c>
      <c r="K429" s="1">
        <v>2.3219280948873622</v>
      </c>
      <c r="L429">
        <v>0</v>
      </c>
    </row>
    <row r="430" spans="1:12" x14ac:dyDescent="0.2">
      <c r="A430">
        <v>17</v>
      </c>
      <c r="B430" s="1" t="s">
        <v>686</v>
      </c>
      <c r="C430" s="1">
        <v>-81.197763157894698</v>
      </c>
      <c r="D430" s="1">
        <v>112.72149719783999</v>
      </c>
      <c r="E430" s="1">
        <v>6.5789473684210495E-2</v>
      </c>
      <c r="F430" s="1">
        <v>357.40631578947301</v>
      </c>
      <c r="G430" s="1">
        <v>103.650023330564</v>
      </c>
      <c r="H430" s="1">
        <v>500</v>
      </c>
      <c r="I430" s="1">
        <v>50</v>
      </c>
      <c r="J430" s="1" t="s">
        <v>8</v>
      </c>
      <c r="K430" s="1">
        <v>3.3219280948873626</v>
      </c>
      <c r="L430">
        <v>0</v>
      </c>
    </row>
    <row r="431" spans="1:12" x14ac:dyDescent="0.2">
      <c r="A431">
        <v>17</v>
      </c>
      <c r="B431" s="1" t="s">
        <v>687</v>
      </c>
      <c r="C431" s="1">
        <v>-82</v>
      </c>
      <c r="D431" s="1">
        <v>107.23474163021901</v>
      </c>
      <c r="E431" s="1">
        <v>0.16250000000000001</v>
      </c>
      <c r="F431" s="1">
        <v>386.32387499999999</v>
      </c>
      <c r="G431" s="1">
        <v>119.136678792613</v>
      </c>
      <c r="H431" s="1">
        <v>500</v>
      </c>
      <c r="I431" s="1">
        <v>50</v>
      </c>
      <c r="J431" s="1" t="s">
        <v>10</v>
      </c>
      <c r="K431" s="1">
        <v>3.3219280948873626</v>
      </c>
      <c r="L431">
        <v>0</v>
      </c>
    </row>
    <row r="432" spans="1:12" x14ac:dyDescent="0.2">
      <c r="A432">
        <v>17</v>
      </c>
      <c r="B432" s="1" t="s">
        <v>688</v>
      </c>
      <c r="C432" s="1">
        <v>-99.692874999999901</v>
      </c>
      <c r="D432" s="1">
        <v>102.71486854630299</v>
      </c>
      <c r="E432" s="1">
        <v>0.1</v>
      </c>
      <c r="F432" s="1">
        <v>357.56662499999999</v>
      </c>
      <c r="G432" s="1">
        <v>132.22788099473999</v>
      </c>
      <c r="H432" s="1">
        <v>500</v>
      </c>
      <c r="I432" s="1">
        <v>50</v>
      </c>
      <c r="J432" s="1" t="s">
        <v>12</v>
      </c>
      <c r="K432" s="1">
        <v>3.3219280948873626</v>
      </c>
      <c r="L432">
        <v>0</v>
      </c>
    </row>
    <row r="433" spans="1:12" x14ac:dyDescent="0.2">
      <c r="A433">
        <v>17</v>
      </c>
      <c r="B433" s="1" t="s">
        <v>689</v>
      </c>
      <c r="C433" s="1">
        <v>-109.527625</v>
      </c>
      <c r="D433" s="1">
        <v>84.013244867159898</v>
      </c>
      <c r="E433" s="1">
        <v>0.05</v>
      </c>
      <c r="F433" s="1">
        <v>338.62087499999899</v>
      </c>
      <c r="G433" s="1">
        <v>125.86596415625699</v>
      </c>
      <c r="H433" s="1">
        <v>500</v>
      </c>
      <c r="I433" s="1">
        <v>50</v>
      </c>
      <c r="J433" s="1" t="s">
        <v>14</v>
      </c>
      <c r="K433" s="1">
        <v>3.3219280948873626</v>
      </c>
      <c r="L433">
        <v>1</v>
      </c>
    </row>
    <row r="434" spans="1:12" x14ac:dyDescent="0.2">
      <c r="A434">
        <v>17</v>
      </c>
      <c r="B434" s="1" t="s">
        <v>698</v>
      </c>
      <c r="C434" s="1">
        <v>-102.28475</v>
      </c>
      <c r="D434" s="1">
        <v>139.57376158303299</v>
      </c>
      <c r="E434" s="1">
        <v>8.7499999999999994E-2</v>
      </c>
      <c r="F434" s="1">
        <v>506.56650000000002</v>
      </c>
      <c r="G434" s="1">
        <v>107.527372830131</v>
      </c>
      <c r="H434" s="1">
        <v>600</v>
      </c>
      <c r="I434" s="1">
        <v>100</v>
      </c>
      <c r="J434" s="1" t="s">
        <v>8</v>
      </c>
      <c r="K434" s="1">
        <v>2.5849625007211561</v>
      </c>
      <c r="L434">
        <v>0</v>
      </c>
    </row>
    <row r="435" spans="1:12" x14ac:dyDescent="0.2">
      <c r="A435">
        <v>17</v>
      </c>
      <c r="B435" s="1" t="s">
        <v>699</v>
      </c>
      <c r="C435" s="1">
        <v>-82.824749999999895</v>
      </c>
      <c r="D435" s="1">
        <v>135.91596426629701</v>
      </c>
      <c r="E435" s="1">
        <v>0.125</v>
      </c>
      <c r="F435" s="1">
        <v>532.21187499999996</v>
      </c>
      <c r="G435" s="1">
        <v>90.018237820090505</v>
      </c>
      <c r="H435" s="1">
        <v>600</v>
      </c>
      <c r="I435" s="1">
        <v>100</v>
      </c>
      <c r="J435" s="1" t="s">
        <v>10</v>
      </c>
      <c r="K435" s="1">
        <v>2.5849625007211561</v>
      </c>
      <c r="L435">
        <v>0</v>
      </c>
    </row>
    <row r="436" spans="1:12" x14ac:dyDescent="0.2">
      <c r="A436">
        <v>17</v>
      </c>
      <c r="B436" s="1" t="s">
        <v>700</v>
      </c>
      <c r="C436" s="1">
        <v>-88.695499999999996</v>
      </c>
      <c r="D436" s="1">
        <v>126.535222210062</v>
      </c>
      <c r="E436" s="1">
        <v>0.16250000000000001</v>
      </c>
      <c r="F436" s="1">
        <v>487.12425000000002</v>
      </c>
      <c r="G436" s="1">
        <v>117.843839219271</v>
      </c>
      <c r="H436" s="1">
        <v>600</v>
      </c>
      <c r="I436" s="1">
        <v>100</v>
      </c>
      <c r="J436" s="1" t="s">
        <v>12</v>
      </c>
      <c r="K436" s="1">
        <v>2.5849625007211561</v>
      </c>
      <c r="L436">
        <v>0</v>
      </c>
    </row>
    <row r="437" spans="1:12" x14ac:dyDescent="0.2">
      <c r="A437">
        <v>17</v>
      </c>
      <c r="B437" s="1" t="s">
        <v>701</v>
      </c>
      <c r="C437" s="1">
        <v>-111.95650000000001</v>
      </c>
      <c r="D437" s="1">
        <v>104.600362213761</v>
      </c>
      <c r="E437" s="1">
        <v>0.125</v>
      </c>
      <c r="F437" s="1">
        <v>487.87225000000001</v>
      </c>
      <c r="G437" s="1">
        <v>101.137404479932</v>
      </c>
      <c r="H437" s="1">
        <v>600</v>
      </c>
      <c r="I437" s="1">
        <v>100</v>
      </c>
      <c r="J437" s="1" t="s">
        <v>14</v>
      </c>
      <c r="K437" s="1">
        <v>2.5849625007211561</v>
      </c>
      <c r="L437">
        <v>1</v>
      </c>
    </row>
    <row r="438" spans="1:12" x14ac:dyDescent="0.2">
      <c r="A438">
        <v>17</v>
      </c>
      <c r="B438" s="1" t="s">
        <v>694</v>
      </c>
      <c r="C438" s="1">
        <v>-98.381749999999997</v>
      </c>
      <c r="D438" s="1">
        <v>172.83733772520699</v>
      </c>
      <c r="E438" s="1">
        <v>2.5000000000000001E-2</v>
      </c>
      <c r="F438" s="1">
        <v>511.12349999999998</v>
      </c>
      <c r="G438" s="1">
        <v>106.94512503031601</v>
      </c>
      <c r="H438" s="1">
        <v>600</v>
      </c>
      <c r="I438" s="1">
        <v>50</v>
      </c>
      <c r="J438" s="1" t="s">
        <v>8</v>
      </c>
      <c r="K438" s="1">
        <v>3.5849625007211565</v>
      </c>
      <c r="L438">
        <v>0</v>
      </c>
    </row>
    <row r="439" spans="1:12" x14ac:dyDescent="0.2">
      <c r="A439">
        <v>17</v>
      </c>
      <c r="B439" s="1" t="s">
        <v>695</v>
      </c>
      <c r="C439" s="1">
        <v>-74.876933333333298</v>
      </c>
      <c r="D439" s="1">
        <v>144.735559905858</v>
      </c>
      <c r="E439" s="1">
        <v>0.08</v>
      </c>
      <c r="F439" s="1">
        <v>471.26293333333302</v>
      </c>
      <c r="G439" s="1">
        <v>137.23254625414299</v>
      </c>
      <c r="H439" s="1">
        <v>600</v>
      </c>
      <c r="I439" s="1">
        <v>50</v>
      </c>
      <c r="J439" s="1" t="s">
        <v>10</v>
      </c>
      <c r="K439" s="1">
        <v>3.5849625007211565</v>
      </c>
      <c r="L439">
        <v>0</v>
      </c>
    </row>
    <row r="440" spans="1:12" x14ac:dyDescent="0.2">
      <c r="A440">
        <v>17</v>
      </c>
      <c r="B440" s="1" t="s">
        <v>696</v>
      </c>
      <c r="C440" s="1">
        <v>-106.82410256410201</v>
      </c>
      <c r="D440" s="1">
        <v>140.299604523044</v>
      </c>
      <c r="E440" s="1">
        <v>0.10256410256410201</v>
      </c>
      <c r="F440" s="1">
        <v>476.70935897435902</v>
      </c>
      <c r="G440" s="1">
        <v>110.081681227608</v>
      </c>
      <c r="H440" s="1">
        <v>600</v>
      </c>
      <c r="I440" s="1">
        <v>50</v>
      </c>
      <c r="J440" s="1" t="s">
        <v>12</v>
      </c>
      <c r="K440" s="1">
        <v>3.5849625007211565</v>
      </c>
      <c r="L440">
        <v>0</v>
      </c>
    </row>
    <row r="441" spans="1:12" x14ac:dyDescent="0.2">
      <c r="A441">
        <v>17</v>
      </c>
      <c r="B441" s="1" t="s">
        <v>697</v>
      </c>
      <c r="C441" s="1">
        <v>-118.018125</v>
      </c>
      <c r="D441" s="1">
        <v>122.540667770884</v>
      </c>
      <c r="E441" s="1">
        <v>7.4999999999999997E-2</v>
      </c>
      <c r="F441" s="1">
        <v>435.78112499999997</v>
      </c>
      <c r="G441" s="1">
        <v>153.518725437597</v>
      </c>
      <c r="H441" s="1">
        <v>600</v>
      </c>
      <c r="I441" s="1">
        <v>50</v>
      </c>
      <c r="J441" s="1" t="s">
        <v>14</v>
      </c>
      <c r="K441" s="1">
        <v>3.5849625007211565</v>
      </c>
      <c r="L441">
        <v>0</v>
      </c>
    </row>
    <row r="442" spans="1:12" x14ac:dyDescent="0.2">
      <c r="A442">
        <v>19</v>
      </c>
      <c r="B442" s="14" t="s">
        <v>746</v>
      </c>
      <c r="C442" s="1">
        <v>0.44828947368421102</v>
      </c>
      <c r="D442" s="1">
        <v>31.971529414883001</v>
      </c>
      <c r="E442" s="1">
        <v>0.48684210526315702</v>
      </c>
      <c r="F442" s="1">
        <v>155.232105263157</v>
      </c>
      <c r="G442" s="1">
        <v>30.105756370177701</v>
      </c>
      <c r="H442" s="1">
        <v>200</v>
      </c>
      <c r="I442" s="1">
        <v>100</v>
      </c>
      <c r="J442" s="1" t="s">
        <v>8</v>
      </c>
      <c r="K442" s="1">
        <v>1</v>
      </c>
      <c r="L442">
        <v>1</v>
      </c>
    </row>
    <row r="443" spans="1:12" x14ac:dyDescent="0.2">
      <c r="A443">
        <v>19</v>
      </c>
      <c r="B443" s="1" t="s">
        <v>747</v>
      </c>
      <c r="C443" s="1">
        <v>40.381499999999903</v>
      </c>
      <c r="D443" s="1">
        <v>25.514550755402201</v>
      </c>
      <c r="E443" s="1">
        <v>0.96250000000000002</v>
      </c>
      <c r="F443" s="1">
        <v>153.162499999999</v>
      </c>
      <c r="G443" s="1">
        <v>17.8119166922035</v>
      </c>
      <c r="H443" s="1">
        <v>200</v>
      </c>
      <c r="I443" s="1">
        <v>100</v>
      </c>
      <c r="J443" s="1" t="s">
        <v>10</v>
      </c>
      <c r="K443" s="1">
        <v>1</v>
      </c>
      <c r="L443">
        <v>1</v>
      </c>
    </row>
    <row r="444" spans="1:12" x14ac:dyDescent="0.2">
      <c r="A444">
        <v>19</v>
      </c>
      <c r="B444" s="1" t="s">
        <v>748</v>
      </c>
      <c r="C444" s="1">
        <v>20.106582278481</v>
      </c>
      <c r="D444" s="1">
        <v>39.916353486521601</v>
      </c>
      <c r="E444" s="1">
        <v>0.696202531645569</v>
      </c>
      <c r="F444" s="1">
        <v>127.101265822784</v>
      </c>
      <c r="G444" s="1">
        <v>43.877913574639201</v>
      </c>
      <c r="H444" s="1">
        <v>200</v>
      </c>
      <c r="I444" s="1">
        <v>100</v>
      </c>
      <c r="J444" s="1" t="s">
        <v>12</v>
      </c>
      <c r="K444" s="1">
        <v>1</v>
      </c>
      <c r="L444">
        <v>0</v>
      </c>
    </row>
    <row r="445" spans="1:12" x14ac:dyDescent="0.2">
      <c r="A445">
        <v>19</v>
      </c>
      <c r="B445" s="1" t="s">
        <v>749</v>
      </c>
      <c r="C445" s="1">
        <v>5.5059493670885997</v>
      </c>
      <c r="D445" s="1">
        <v>42.409668724406302</v>
      </c>
      <c r="E445" s="1">
        <v>0.481012658227848</v>
      </c>
      <c r="F445" s="1">
        <v>128.08734177215101</v>
      </c>
      <c r="G445" s="1">
        <v>42.599138896296601</v>
      </c>
      <c r="H445" s="1">
        <v>200</v>
      </c>
      <c r="I445" s="1">
        <v>100</v>
      </c>
      <c r="J445" s="1" t="s">
        <v>14</v>
      </c>
      <c r="K445" s="1">
        <v>1</v>
      </c>
      <c r="L445">
        <v>0</v>
      </c>
    </row>
    <row r="446" spans="1:12" x14ac:dyDescent="0.2">
      <c r="A446">
        <v>19</v>
      </c>
      <c r="B446" s="1" t="s">
        <v>742</v>
      </c>
      <c r="C446" s="1">
        <v>9.3756962025316408</v>
      </c>
      <c r="D446" s="1">
        <v>32.575981432451897</v>
      </c>
      <c r="E446" s="1">
        <v>0.594936708860759</v>
      </c>
      <c r="F446" s="1">
        <v>137.27911392404999</v>
      </c>
      <c r="G446" s="1">
        <v>37.740853538270002</v>
      </c>
      <c r="H446" s="1">
        <v>200</v>
      </c>
      <c r="I446" s="1">
        <v>50</v>
      </c>
      <c r="J446" s="1" t="s">
        <v>8</v>
      </c>
      <c r="K446" s="1">
        <v>2</v>
      </c>
      <c r="L446">
        <v>1</v>
      </c>
    </row>
    <row r="447" spans="1:12" x14ac:dyDescent="0.2">
      <c r="A447">
        <v>19</v>
      </c>
      <c r="B447" s="1" t="s">
        <v>743</v>
      </c>
      <c r="C447" s="1">
        <v>30.126874999999899</v>
      </c>
      <c r="D447" s="1">
        <v>36.274651190388703</v>
      </c>
      <c r="E447" s="1">
        <v>0.57499999999999996</v>
      </c>
      <c r="F447" s="1">
        <v>147.86649999999901</v>
      </c>
      <c r="G447" s="1">
        <v>23.216597193602599</v>
      </c>
      <c r="H447" s="1">
        <v>200</v>
      </c>
      <c r="I447" s="1">
        <v>50</v>
      </c>
      <c r="J447" s="1" t="s">
        <v>10</v>
      </c>
      <c r="K447" s="1">
        <v>2</v>
      </c>
      <c r="L447">
        <v>0</v>
      </c>
    </row>
    <row r="448" spans="1:12" x14ac:dyDescent="0.2">
      <c r="A448">
        <v>19</v>
      </c>
      <c r="B448" s="1" t="s">
        <v>744</v>
      </c>
      <c r="C448" s="1">
        <v>-7.0770512820512801</v>
      </c>
      <c r="D448" s="1">
        <v>49.584507146863601</v>
      </c>
      <c r="E448" s="1">
        <v>0.35897435897435898</v>
      </c>
      <c r="F448" s="1">
        <v>91.915256410256404</v>
      </c>
      <c r="G448" s="1">
        <v>50.188498879783602</v>
      </c>
      <c r="H448" s="1">
        <v>200</v>
      </c>
      <c r="I448" s="1">
        <v>50</v>
      </c>
      <c r="J448" s="1" t="s">
        <v>12</v>
      </c>
      <c r="K448" s="1">
        <v>2</v>
      </c>
      <c r="L448">
        <v>0</v>
      </c>
    </row>
    <row r="449" spans="1:12" x14ac:dyDescent="0.2">
      <c r="A449">
        <v>19</v>
      </c>
      <c r="B449" s="1" t="s">
        <v>745</v>
      </c>
      <c r="C449" s="1">
        <v>-15.484249999999999</v>
      </c>
      <c r="D449" s="1">
        <v>40.2378651202757</v>
      </c>
      <c r="E449" s="1">
        <v>0.33750000000000002</v>
      </c>
      <c r="F449" s="1">
        <v>107.725875</v>
      </c>
      <c r="G449" s="1">
        <v>47.069978162671497</v>
      </c>
      <c r="H449" s="1">
        <v>200</v>
      </c>
      <c r="I449" s="1">
        <v>50</v>
      </c>
      <c r="J449" s="1" t="s">
        <v>14</v>
      </c>
      <c r="K449" s="1">
        <v>2</v>
      </c>
      <c r="L449">
        <v>0</v>
      </c>
    </row>
    <row r="450" spans="1:12" x14ac:dyDescent="0.2">
      <c r="A450">
        <v>19</v>
      </c>
      <c r="B450" s="1" t="s">
        <v>754</v>
      </c>
      <c r="C450" s="1">
        <v>6.9133749999999896</v>
      </c>
      <c r="D450" s="1">
        <v>12.698546564838599</v>
      </c>
      <c r="E450" s="1">
        <v>0.71250000000000002</v>
      </c>
      <c r="F450" s="1">
        <v>193.99812499999899</v>
      </c>
      <c r="G450" s="1">
        <v>12.790985995394299</v>
      </c>
      <c r="H450" s="1">
        <v>300</v>
      </c>
      <c r="I450" s="1">
        <v>100</v>
      </c>
      <c r="J450" s="1" t="s">
        <v>8</v>
      </c>
      <c r="K450" s="1">
        <v>1.5849625007211563</v>
      </c>
      <c r="L450">
        <v>1</v>
      </c>
    </row>
    <row r="451" spans="1:12" x14ac:dyDescent="0.2">
      <c r="A451">
        <v>19</v>
      </c>
      <c r="B451" s="1" t="s">
        <v>755</v>
      </c>
      <c r="C451" s="1">
        <v>27.297999999999998</v>
      </c>
      <c r="D451" s="1">
        <v>29.004861204632501</v>
      </c>
      <c r="E451" s="1">
        <v>0.85</v>
      </c>
      <c r="F451" s="1">
        <v>214.363125</v>
      </c>
      <c r="G451" s="1">
        <v>18.917717726627899</v>
      </c>
      <c r="H451" s="1">
        <v>300</v>
      </c>
      <c r="I451" s="1">
        <v>100</v>
      </c>
      <c r="J451" s="1" t="s">
        <v>10</v>
      </c>
      <c r="K451" s="1">
        <v>1.5849625007211563</v>
      </c>
      <c r="L451">
        <v>1</v>
      </c>
    </row>
    <row r="452" spans="1:12" x14ac:dyDescent="0.2">
      <c r="A452">
        <v>19</v>
      </c>
      <c r="B452" s="1" t="s">
        <v>756</v>
      </c>
      <c r="C452" s="1">
        <v>5.086125</v>
      </c>
      <c r="D452" s="1">
        <v>19.257038875028901</v>
      </c>
      <c r="E452" s="1">
        <v>0.625</v>
      </c>
      <c r="F452" s="1">
        <v>99.966374999999999</v>
      </c>
      <c r="G452" s="1">
        <v>21.0127635762023</v>
      </c>
      <c r="H452" s="1">
        <v>300</v>
      </c>
      <c r="I452" s="1">
        <v>100</v>
      </c>
      <c r="J452" s="1" t="s">
        <v>12</v>
      </c>
      <c r="K452" s="1">
        <v>1.5849625007211563</v>
      </c>
      <c r="L452">
        <v>1</v>
      </c>
    </row>
    <row r="453" spans="1:12" x14ac:dyDescent="0.2">
      <c r="A453">
        <v>19</v>
      </c>
      <c r="B453" s="1" t="s">
        <v>757</v>
      </c>
      <c r="C453" s="1">
        <v>0.48874999999999702</v>
      </c>
      <c r="D453" s="1">
        <v>23.704783977870299</v>
      </c>
      <c r="E453" s="1">
        <v>0.5625</v>
      </c>
      <c r="F453" s="1">
        <v>117.48312499999901</v>
      </c>
      <c r="G453" s="1">
        <v>28.010023009350999</v>
      </c>
      <c r="H453" s="1">
        <v>300</v>
      </c>
      <c r="I453" s="1">
        <v>100</v>
      </c>
      <c r="J453" s="1" t="s">
        <v>14</v>
      </c>
      <c r="K453" s="1">
        <v>1.5849625007211563</v>
      </c>
      <c r="L453">
        <v>1</v>
      </c>
    </row>
    <row r="454" spans="1:12" x14ac:dyDescent="0.2">
      <c r="A454">
        <v>19</v>
      </c>
      <c r="B454" s="1" t="s">
        <v>750</v>
      </c>
      <c r="C454" s="1">
        <v>-4.5573750000000004</v>
      </c>
      <c r="D454" s="1">
        <v>23.6851575751434</v>
      </c>
      <c r="E454" s="1">
        <v>0.51249999999999996</v>
      </c>
      <c r="F454" s="1">
        <v>182.05737499999901</v>
      </c>
      <c r="G454" s="1">
        <v>23.751694820777999</v>
      </c>
      <c r="H454" s="1">
        <v>300</v>
      </c>
      <c r="I454" s="1">
        <v>50</v>
      </c>
      <c r="J454" s="1" t="s">
        <v>8</v>
      </c>
      <c r="K454" s="1">
        <v>2.5849625007211561</v>
      </c>
      <c r="L454">
        <v>1</v>
      </c>
    </row>
    <row r="455" spans="1:12" x14ac:dyDescent="0.2">
      <c r="A455">
        <v>19</v>
      </c>
      <c r="B455" s="1" t="s">
        <v>751</v>
      </c>
      <c r="C455" s="1">
        <v>11.0686249999999</v>
      </c>
      <c r="D455" s="1">
        <v>23.215409200773799</v>
      </c>
      <c r="E455" s="1">
        <v>0.57499999999999996</v>
      </c>
      <c r="F455" s="1">
        <v>195.08512500000001</v>
      </c>
      <c r="G455" s="1">
        <v>16.064313010034802</v>
      </c>
      <c r="H455" s="1">
        <v>300</v>
      </c>
      <c r="I455" s="1">
        <v>50</v>
      </c>
      <c r="J455" s="1" t="s">
        <v>10</v>
      </c>
      <c r="K455" s="1">
        <v>2.5849625007211561</v>
      </c>
      <c r="L455">
        <v>1</v>
      </c>
    </row>
    <row r="456" spans="1:12" x14ac:dyDescent="0.2">
      <c r="A456">
        <v>19</v>
      </c>
      <c r="B456" s="1" t="s">
        <v>752</v>
      </c>
      <c r="C456" s="1">
        <v>-1.5405</v>
      </c>
      <c r="D456" s="1">
        <v>21.0664587615004</v>
      </c>
      <c r="E456" s="1">
        <v>0.4375</v>
      </c>
      <c r="F456" s="1">
        <v>83.641625000000005</v>
      </c>
      <c r="G456" s="1">
        <v>11.269770787792201</v>
      </c>
      <c r="H456" s="1">
        <v>300</v>
      </c>
      <c r="I456" s="1">
        <v>50</v>
      </c>
      <c r="J456" s="1" t="s">
        <v>12</v>
      </c>
      <c r="K456" s="1">
        <v>2.5849625007211561</v>
      </c>
      <c r="L456">
        <v>1</v>
      </c>
    </row>
    <row r="457" spans="1:12" x14ac:dyDescent="0.2">
      <c r="A457">
        <v>19</v>
      </c>
      <c r="B457" s="1" t="s">
        <v>753</v>
      </c>
      <c r="C457" s="1">
        <v>3.6057499999999898</v>
      </c>
      <c r="D457" s="1">
        <v>22.734646675008999</v>
      </c>
      <c r="E457" s="1">
        <v>0.58750000000000002</v>
      </c>
      <c r="F457" s="1">
        <v>104.421375</v>
      </c>
      <c r="G457" s="1">
        <v>14.248372077517301</v>
      </c>
      <c r="H457" s="1">
        <v>300</v>
      </c>
      <c r="I457" s="1">
        <v>50</v>
      </c>
      <c r="J457" s="1" t="s">
        <v>14</v>
      </c>
      <c r="K457" s="1">
        <v>2.5849625007211561</v>
      </c>
      <c r="L457">
        <v>1</v>
      </c>
    </row>
    <row r="458" spans="1:12" x14ac:dyDescent="0.2">
      <c r="A458">
        <v>19</v>
      </c>
      <c r="B458" s="1" t="s">
        <v>762</v>
      </c>
      <c r="C458" s="1">
        <v>12.736625</v>
      </c>
      <c r="D458" s="1">
        <v>21.419602525709301</v>
      </c>
      <c r="E458" s="1">
        <v>0.73750000000000004</v>
      </c>
      <c r="F458" s="1">
        <v>238.58949999999999</v>
      </c>
      <c r="G458" s="1">
        <v>21.341015258182999</v>
      </c>
      <c r="H458" s="1">
        <v>400</v>
      </c>
      <c r="I458" s="1">
        <v>100</v>
      </c>
      <c r="J458" s="1" t="s">
        <v>8</v>
      </c>
      <c r="K458" s="1">
        <v>2</v>
      </c>
      <c r="L458">
        <v>1</v>
      </c>
    </row>
    <row r="459" spans="1:12" x14ac:dyDescent="0.2">
      <c r="A459">
        <v>19</v>
      </c>
      <c r="B459" s="1" t="s">
        <v>763</v>
      </c>
      <c r="C459" s="1">
        <v>6.3003749999999901</v>
      </c>
      <c r="D459" s="1">
        <v>27.994061041752602</v>
      </c>
      <c r="E459" s="1">
        <v>0.6</v>
      </c>
      <c r="F459" s="1">
        <v>271.08749999999998</v>
      </c>
      <c r="G459" s="1">
        <v>22.875252047791701</v>
      </c>
      <c r="H459" s="1">
        <v>400</v>
      </c>
      <c r="I459" s="1">
        <v>100</v>
      </c>
      <c r="J459" s="1" t="s">
        <v>10</v>
      </c>
      <c r="K459" s="1">
        <v>2</v>
      </c>
      <c r="L459">
        <v>1</v>
      </c>
    </row>
    <row r="460" spans="1:12" x14ac:dyDescent="0.2">
      <c r="A460">
        <v>19</v>
      </c>
      <c r="B460" s="1" t="s">
        <v>764</v>
      </c>
      <c r="C460" s="1">
        <v>12.072624999999899</v>
      </c>
      <c r="D460" s="1">
        <v>21.555852844630699</v>
      </c>
      <c r="E460" s="1">
        <v>0.78749999999999998</v>
      </c>
      <c r="F460" s="1">
        <v>97.839999999999904</v>
      </c>
      <c r="G460" s="1">
        <v>23.455565544237</v>
      </c>
      <c r="H460" s="1">
        <v>400</v>
      </c>
      <c r="I460" s="1">
        <v>100</v>
      </c>
      <c r="J460" s="1" t="s">
        <v>12</v>
      </c>
      <c r="K460" s="1">
        <v>2</v>
      </c>
      <c r="L460">
        <v>1</v>
      </c>
    </row>
    <row r="461" spans="1:12" x14ac:dyDescent="0.2">
      <c r="A461">
        <v>19</v>
      </c>
      <c r="B461" s="1" t="s">
        <v>765</v>
      </c>
      <c r="C461" s="1">
        <v>15.43</v>
      </c>
      <c r="D461" s="1">
        <v>22.658674056528501</v>
      </c>
      <c r="E461" s="1">
        <v>0.76249999999999996</v>
      </c>
      <c r="F461" s="1">
        <v>126.336125</v>
      </c>
      <c r="G461" s="1">
        <v>29.688074057344501</v>
      </c>
      <c r="H461" s="1">
        <v>400</v>
      </c>
      <c r="I461" s="1">
        <v>100</v>
      </c>
      <c r="J461" s="1" t="s">
        <v>14</v>
      </c>
      <c r="K461" s="1">
        <v>2</v>
      </c>
      <c r="L461">
        <v>1</v>
      </c>
    </row>
    <row r="462" spans="1:12" x14ac:dyDescent="0.2">
      <c r="A462">
        <v>19</v>
      </c>
      <c r="B462" s="1" t="s">
        <v>758</v>
      </c>
      <c r="C462" s="1">
        <v>8.9450000000000003</v>
      </c>
      <c r="D462" s="1">
        <v>21.8710362694592</v>
      </c>
      <c r="E462" s="1">
        <v>0.63749999999999996</v>
      </c>
      <c r="F462" s="1">
        <v>217.609375</v>
      </c>
      <c r="G462" s="1">
        <v>21.912058172599199</v>
      </c>
      <c r="H462" s="1">
        <v>400</v>
      </c>
      <c r="I462" s="1">
        <v>50</v>
      </c>
      <c r="J462" s="1" t="s">
        <v>8</v>
      </c>
      <c r="K462" s="1">
        <v>3</v>
      </c>
      <c r="L462">
        <v>1</v>
      </c>
    </row>
    <row r="463" spans="1:12" x14ac:dyDescent="0.2">
      <c r="A463">
        <v>19</v>
      </c>
      <c r="B463" s="1" t="s">
        <v>759</v>
      </c>
      <c r="C463" s="1">
        <v>19.690249999999999</v>
      </c>
      <c r="D463" s="1">
        <v>20.227787321837699</v>
      </c>
      <c r="E463" s="1">
        <v>0.73750000000000004</v>
      </c>
      <c r="F463" s="1">
        <v>233.264625</v>
      </c>
      <c r="G463" s="1">
        <v>15.199688890216599</v>
      </c>
      <c r="H463" s="1">
        <v>400</v>
      </c>
      <c r="I463" s="1">
        <v>50</v>
      </c>
      <c r="J463" s="1" t="s">
        <v>10</v>
      </c>
      <c r="K463" s="1">
        <v>3</v>
      </c>
      <c r="L463">
        <v>1</v>
      </c>
    </row>
    <row r="464" spans="1:12" x14ac:dyDescent="0.2">
      <c r="A464">
        <v>19</v>
      </c>
      <c r="B464" s="1" t="s">
        <v>760</v>
      </c>
      <c r="C464" s="1">
        <v>14.41175</v>
      </c>
      <c r="D464" s="1">
        <v>18.422539508371202</v>
      </c>
      <c r="E464" s="1">
        <v>0.77500000000000002</v>
      </c>
      <c r="F464" s="1">
        <v>68.938874999999996</v>
      </c>
      <c r="G464" s="1">
        <v>15.0142443194579</v>
      </c>
      <c r="H464" s="1">
        <v>400</v>
      </c>
      <c r="I464" s="1">
        <v>50</v>
      </c>
      <c r="J464" s="1" t="s">
        <v>12</v>
      </c>
      <c r="K464" s="1">
        <v>3</v>
      </c>
      <c r="L464">
        <v>1</v>
      </c>
    </row>
    <row r="465" spans="1:12" x14ac:dyDescent="0.2">
      <c r="A465">
        <v>19</v>
      </c>
      <c r="B465" s="1" t="s">
        <v>761</v>
      </c>
      <c r="C465" s="1">
        <v>23.018125000000001</v>
      </c>
      <c r="D465" s="1">
        <v>24.741585139888901</v>
      </c>
      <c r="E465" s="1">
        <v>0.75</v>
      </c>
      <c r="F465" s="1">
        <v>103.11837499999901</v>
      </c>
      <c r="G465" s="1">
        <v>24.9825970649445</v>
      </c>
      <c r="H465" s="1">
        <v>400</v>
      </c>
      <c r="I465" s="1">
        <v>50</v>
      </c>
      <c r="J465" s="1" t="s">
        <v>14</v>
      </c>
      <c r="K465" s="1">
        <v>3</v>
      </c>
      <c r="L465">
        <v>1</v>
      </c>
    </row>
    <row r="466" spans="1:12" x14ac:dyDescent="0.2">
      <c r="A466">
        <v>19</v>
      </c>
      <c r="B466" s="1" t="s">
        <v>770</v>
      </c>
      <c r="C466" s="1">
        <v>85.979726027397206</v>
      </c>
      <c r="D466" s="1">
        <v>82.157755634412496</v>
      </c>
      <c r="E466" s="1">
        <v>0.58904109589041098</v>
      </c>
      <c r="F466" s="1">
        <v>295.79520547945202</v>
      </c>
      <c r="G466" s="1">
        <v>118.09844577068201</v>
      </c>
      <c r="H466" s="1">
        <v>500</v>
      </c>
      <c r="I466" s="1">
        <v>100</v>
      </c>
      <c r="J466" s="1" t="s">
        <v>8</v>
      </c>
      <c r="K466" s="1">
        <v>2.3219280948873622</v>
      </c>
      <c r="L466">
        <v>1</v>
      </c>
    </row>
    <row r="467" spans="1:12" x14ac:dyDescent="0.2">
      <c r="A467">
        <v>19</v>
      </c>
      <c r="B467" s="1" t="s">
        <v>771</v>
      </c>
      <c r="C467" s="1">
        <v>13.861624999999901</v>
      </c>
      <c r="D467" s="1">
        <v>37.174898333544498</v>
      </c>
      <c r="E467" s="1">
        <v>0.66249999999999998</v>
      </c>
      <c r="F467" s="1">
        <v>319.06162499999903</v>
      </c>
      <c r="G467" s="1">
        <v>24.865519371398101</v>
      </c>
      <c r="H467" s="1">
        <v>500</v>
      </c>
      <c r="I467" s="1">
        <v>100</v>
      </c>
      <c r="J467" s="1" t="s">
        <v>10</v>
      </c>
      <c r="K467" s="1">
        <v>2.3219280948873622</v>
      </c>
      <c r="L467">
        <v>1</v>
      </c>
    </row>
    <row r="468" spans="1:12" x14ac:dyDescent="0.2">
      <c r="A468">
        <v>19</v>
      </c>
      <c r="B468" s="1" t="s">
        <v>772</v>
      </c>
      <c r="C468" s="1">
        <v>3.6779999999999999</v>
      </c>
      <c r="D468" s="1">
        <v>29.6980812679876</v>
      </c>
      <c r="E468" s="1">
        <v>0.48749999999999999</v>
      </c>
      <c r="F468" s="1">
        <v>99.4447499999999</v>
      </c>
      <c r="G468" s="1">
        <v>28.392211386883901</v>
      </c>
      <c r="H468" s="1">
        <v>500</v>
      </c>
      <c r="I468" s="1">
        <v>100</v>
      </c>
      <c r="J468" s="1" t="s">
        <v>12</v>
      </c>
      <c r="K468" s="1">
        <v>2.3219280948873622</v>
      </c>
      <c r="L468">
        <v>1</v>
      </c>
    </row>
    <row r="469" spans="1:12" x14ac:dyDescent="0.2">
      <c r="A469">
        <v>19</v>
      </c>
      <c r="B469" s="1" t="s">
        <v>773</v>
      </c>
      <c r="C469" s="1">
        <v>8.5238750000000003</v>
      </c>
      <c r="D469" s="1">
        <v>25.250627491893599</v>
      </c>
      <c r="E469" s="1">
        <v>0.65</v>
      </c>
      <c r="F469" s="1">
        <v>131.694749999999</v>
      </c>
      <c r="G469" s="1">
        <v>51.285169468741103</v>
      </c>
      <c r="H469" s="1">
        <v>500</v>
      </c>
      <c r="I469" s="1">
        <v>100</v>
      </c>
      <c r="J469" s="1" t="s">
        <v>14</v>
      </c>
      <c r="K469" s="1">
        <v>2.3219280948873622</v>
      </c>
      <c r="L469">
        <v>1</v>
      </c>
    </row>
    <row r="470" spans="1:12" x14ac:dyDescent="0.2">
      <c r="A470">
        <v>19</v>
      </c>
      <c r="B470" s="1" t="s">
        <v>766</v>
      </c>
      <c r="C470" s="1">
        <v>10.020375</v>
      </c>
      <c r="D470" s="1">
        <v>23.258251462854499</v>
      </c>
      <c r="E470" s="1">
        <v>0.72499999999999998</v>
      </c>
      <c r="F470" s="1">
        <v>266.77825000000001</v>
      </c>
      <c r="G470" s="1">
        <v>23.380000736473399</v>
      </c>
      <c r="H470" s="1">
        <v>500</v>
      </c>
      <c r="I470" s="1">
        <v>50</v>
      </c>
      <c r="J470" s="1" t="s">
        <v>8</v>
      </c>
      <c r="K470" s="1">
        <v>3.3219280948873626</v>
      </c>
      <c r="L470">
        <v>1</v>
      </c>
    </row>
    <row r="471" spans="1:12" x14ac:dyDescent="0.2">
      <c r="A471">
        <v>19</v>
      </c>
      <c r="B471" s="1" t="s">
        <v>767</v>
      </c>
      <c r="C471" s="1">
        <v>1.172625</v>
      </c>
      <c r="D471" s="1">
        <v>32.7452317041638</v>
      </c>
      <c r="E471" s="1">
        <v>0.48749999999999999</v>
      </c>
      <c r="F471" s="1">
        <v>303.87837499999898</v>
      </c>
      <c r="G471" s="1">
        <v>25.498129560996698</v>
      </c>
      <c r="H471" s="1">
        <v>500</v>
      </c>
      <c r="I471" s="1">
        <v>50</v>
      </c>
      <c r="J471" s="1" t="s">
        <v>10</v>
      </c>
      <c r="K471" s="1">
        <v>3.3219280948873626</v>
      </c>
      <c r="L471">
        <v>1</v>
      </c>
    </row>
    <row r="472" spans="1:12" x14ac:dyDescent="0.2">
      <c r="A472">
        <v>19</v>
      </c>
      <c r="B472" s="1" t="s">
        <v>768</v>
      </c>
      <c r="C472" s="1">
        <v>14.414</v>
      </c>
      <c r="D472" s="1">
        <v>104.5665892458</v>
      </c>
      <c r="E472" s="1">
        <v>0.51249999999999996</v>
      </c>
      <c r="F472" s="1">
        <v>137.27824999999899</v>
      </c>
      <c r="G472" s="1">
        <v>134.16900714933101</v>
      </c>
      <c r="H472" s="1">
        <v>500</v>
      </c>
      <c r="I472" s="1">
        <v>50</v>
      </c>
      <c r="J472" s="1" t="s">
        <v>12</v>
      </c>
      <c r="K472" s="1">
        <v>3.3219280948873626</v>
      </c>
      <c r="L472">
        <v>0</v>
      </c>
    </row>
    <row r="473" spans="1:12" x14ac:dyDescent="0.2">
      <c r="A473">
        <v>19</v>
      </c>
      <c r="B473" s="1" t="s">
        <v>769</v>
      </c>
      <c r="C473" s="1">
        <v>16.730526315789401</v>
      </c>
      <c r="D473" s="1">
        <v>162.92187951103099</v>
      </c>
      <c r="E473" s="1">
        <v>0.17105263157894701</v>
      </c>
      <c r="F473" s="1">
        <v>193.68105263157801</v>
      </c>
      <c r="G473" s="1">
        <v>157.06523480102899</v>
      </c>
      <c r="H473" s="1">
        <v>500</v>
      </c>
      <c r="I473" s="1">
        <v>50</v>
      </c>
      <c r="J473" s="1" t="s">
        <v>14</v>
      </c>
      <c r="K473" s="1">
        <v>3.3219280948873626</v>
      </c>
      <c r="L473">
        <v>0</v>
      </c>
    </row>
    <row r="474" spans="1:12" x14ac:dyDescent="0.2">
      <c r="A474">
        <v>19</v>
      </c>
      <c r="B474" s="1" t="s">
        <v>778</v>
      </c>
      <c r="C474" s="1">
        <v>109.4516</v>
      </c>
      <c r="D474" s="1">
        <v>127.132150898608</v>
      </c>
      <c r="E474" s="1">
        <v>0.4</v>
      </c>
      <c r="F474" s="1">
        <v>372.58159999999998</v>
      </c>
      <c r="G474" s="1">
        <v>157.10298486483299</v>
      </c>
      <c r="H474" s="1">
        <v>600</v>
      </c>
      <c r="I474" s="1">
        <v>100</v>
      </c>
      <c r="J474" s="1" t="s">
        <v>8</v>
      </c>
      <c r="K474" s="1">
        <v>2.5849625007211561</v>
      </c>
      <c r="L474">
        <v>0</v>
      </c>
    </row>
    <row r="475" spans="1:12" x14ac:dyDescent="0.2">
      <c r="A475">
        <v>19</v>
      </c>
      <c r="B475" s="1" t="s">
        <v>779</v>
      </c>
      <c r="C475" s="1">
        <v>18.806125000000002</v>
      </c>
      <c r="D475" s="1">
        <v>42.829644041649097</v>
      </c>
      <c r="E475" s="1">
        <v>0.55000000000000004</v>
      </c>
      <c r="F475" s="1">
        <v>382.40924999999999</v>
      </c>
      <c r="G475" s="1">
        <v>27.501925649624901</v>
      </c>
      <c r="H475" s="1">
        <v>600</v>
      </c>
      <c r="I475" s="1">
        <v>100</v>
      </c>
      <c r="J475" s="1" t="s">
        <v>10</v>
      </c>
      <c r="K475" s="1">
        <v>2.5849625007211561</v>
      </c>
      <c r="L475">
        <v>1</v>
      </c>
    </row>
    <row r="476" spans="1:12" x14ac:dyDescent="0.2">
      <c r="A476">
        <v>19</v>
      </c>
      <c r="B476" s="1" t="s">
        <v>780</v>
      </c>
      <c r="C476" s="1">
        <v>11.218987341772101</v>
      </c>
      <c r="D476" s="1">
        <v>110.541871997887</v>
      </c>
      <c r="E476" s="1">
        <v>0.481012658227848</v>
      </c>
      <c r="F476" s="1">
        <v>167.67202531645501</v>
      </c>
      <c r="G476" s="1">
        <v>165.64528164145</v>
      </c>
      <c r="H476" s="1">
        <v>600</v>
      </c>
      <c r="I476" s="1">
        <v>100</v>
      </c>
      <c r="J476" s="1" t="s">
        <v>12</v>
      </c>
      <c r="K476" s="1">
        <v>2.5849625007211561</v>
      </c>
      <c r="L476">
        <v>0</v>
      </c>
    </row>
    <row r="477" spans="1:12" x14ac:dyDescent="0.2">
      <c r="A477">
        <v>19</v>
      </c>
      <c r="B477" s="1" t="s">
        <v>781</v>
      </c>
      <c r="C477" s="1">
        <v>88.231216216216197</v>
      </c>
      <c r="D477" s="1">
        <v>172.53339236493599</v>
      </c>
      <c r="E477" s="1">
        <v>0.40540540540540498</v>
      </c>
      <c r="F477" s="1">
        <v>207.926351351351</v>
      </c>
      <c r="G477" s="1">
        <v>198.245282657991</v>
      </c>
      <c r="H477" s="1">
        <v>600</v>
      </c>
      <c r="I477" s="1">
        <v>100</v>
      </c>
      <c r="J477" s="1" t="s">
        <v>14</v>
      </c>
      <c r="K477" s="1">
        <v>2.5849625007211561</v>
      </c>
      <c r="L477">
        <v>0</v>
      </c>
    </row>
    <row r="478" spans="1:12" x14ac:dyDescent="0.2">
      <c r="A478">
        <v>19</v>
      </c>
      <c r="B478" s="1" t="s">
        <v>774</v>
      </c>
      <c r="C478" s="1">
        <v>0.74650000000000005</v>
      </c>
      <c r="D478" s="1">
        <v>25.7297097778035</v>
      </c>
      <c r="E478" s="1">
        <v>0.48749999999999999</v>
      </c>
      <c r="F478" s="1">
        <v>325.7115</v>
      </c>
      <c r="G478" s="1">
        <v>26.033721838223499</v>
      </c>
      <c r="H478" s="1">
        <v>600</v>
      </c>
      <c r="I478" s="1">
        <v>50</v>
      </c>
      <c r="J478" s="1" t="s">
        <v>8</v>
      </c>
      <c r="K478" s="1">
        <v>3.5849625007211565</v>
      </c>
      <c r="L478">
        <v>1</v>
      </c>
    </row>
    <row r="479" spans="1:12" x14ac:dyDescent="0.2">
      <c r="A479">
        <v>19</v>
      </c>
      <c r="B479" s="1" t="s">
        <v>775</v>
      </c>
      <c r="C479" s="1">
        <v>7.70474999999999</v>
      </c>
      <c r="D479" s="1">
        <v>41.022028532698101</v>
      </c>
      <c r="E479" s="1">
        <v>0.35</v>
      </c>
      <c r="F479" s="1">
        <v>354.886249999999</v>
      </c>
      <c r="G479" s="1">
        <v>27.994948489638201</v>
      </c>
      <c r="H479" s="1">
        <v>600</v>
      </c>
      <c r="I479" s="1">
        <v>50</v>
      </c>
      <c r="J479" s="1" t="s">
        <v>10</v>
      </c>
      <c r="K479" s="1">
        <v>3.5849625007211565</v>
      </c>
      <c r="L479">
        <v>1</v>
      </c>
    </row>
    <row r="480" spans="1:12" x14ac:dyDescent="0.2">
      <c r="A480">
        <v>19</v>
      </c>
      <c r="B480" s="1" t="s">
        <v>776</v>
      </c>
      <c r="C480" s="1">
        <v>7.2672499999999998</v>
      </c>
      <c r="D480" s="1">
        <v>32.142908587081799</v>
      </c>
      <c r="E480" s="1">
        <v>0.52500000000000002</v>
      </c>
      <c r="F480" s="1">
        <v>95.729375000000005</v>
      </c>
      <c r="G480" s="1">
        <v>62.214419557361197</v>
      </c>
      <c r="H480" s="1">
        <v>600</v>
      </c>
      <c r="I480" s="1">
        <v>50</v>
      </c>
      <c r="J480" s="1" t="s">
        <v>12</v>
      </c>
      <c r="K480" s="1">
        <v>3.5849625007211565</v>
      </c>
      <c r="L480">
        <v>1</v>
      </c>
    </row>
    <row r="481" spans="1:12" x14ac:dyDescent="0.2">
      <c r="A481">
        <v>19</v>
      </c>
      <c r="B481" s="1" t="s">
        <v>777</v>
      </c>
      <c r="C481" s="1">
        <v>9.98562499999999</v>
      </c>
      <c r="D481" s="1">
        <v>29.958503001808602</v>
      </c>
      <c r="E481" s="1">
        <v>0.53749999999999998</v>
      </c>
      <c r="F481" s="1">
        <v>120.34637499999999</v>
      </c>
      <c r="G481" s="1">
        <v>53.620963257007702</v>
      </c>
      <c r="H481" s="1">
        <v>600</v>
      </c>
      <c r="I481" s="1">
        <v>50</v>
      </c>
      <c r="J481" s="1" t="s">
        <v>14</v>
      </c>
      <c r="K481" s="1">
        <v>3.5849625007211565</v>
      </c>
      <c r="L481">
        <v>1</v>
      </c>
    </row>
    <row r="482" spans="1:12" x14ac:dyDescent="0.2">
      <c r="A482">
        <v>21</v>
      </c>
      <c r="B482" s="14" t="s">
        <v>867</v>
      </c>
      <c r="C482" s="1">
        <v>-6.6168055555555503</v>
      </c>
      <c r="D482" s="1">
        <v>43.690668620630497</v>
      </c>
      <c r="E482" s="1">
        <v>0.34722222222222199</v>
      </c>
      <c r="F482" s="1">
        <v>193.27361111111099</v>
      </c>
      <c r="G482" s="1">
        <v>13.7545291839083</v>
      </c>
      <c r="H482" s="1">
        <v>200</v>
      </c>
      <c r="I482" s="1">
        <v>100</v>
      </c>
      <c r="J482" s="1" t="s">
        <v>8</v>
      </c>
      <c r="K482" s="1">
        <v>1</v>
      </c>
      <c r="L482">
        <v>0</v>
      </c>
    </row>
    <row r="483" spans="1:12" x14ac:dyDescent="0.2">
      <c r="A483">
        <v>21</v>
      </c>
      <c r="B483" s="1" t="s">
        <v>868</v>
      </c>
      <c r="C483" s="1">
        <v>21.8830379746835</v>
      </c>
      <c r="D483" s="1">
        <v>62.625150574202898</v>
      </c>
      <c r="E483" s="1">
        <v>0.392405063291139</v>
      </c>
      <c r="F483" s="1">
        <v>186.90658227848101</v>
      </c>
      <c r="G483" s="1">
        <v>22.2538043333386</v>
      </c>
      <c r="H483" s="1">
        <v>200</v>
      </c>
      <c r="I483" s="1">
        <v>100</v>
      </c>
      <c r="J483" s="1" t="s">
        <v>10</v>
      </c>
      <c r="K483" s="1">
        <v>1</v>
      </c>
      <c r="L483">
        <v>0</v>
      </c>
    </row>
    <row r="484" spans="1:12" x14ac:dyDescent="0.2">
      <c r="A484">
        <v>21</v>
      </c>
      <c r="B484" s="1" t="s">
        <v>869</v>
      </c>
      <c r="C484" s="1">
        <v>31.187750000000001</v>
      </c>
      <c r="D484" s="1">
        <v>44.774358034900899</v>
      </c>
      <c r="E484" s="1">
        <v>0.76249999999999996</v>
      </c>
      <c r="F484" s="1">
        <v>165.08275</v>
      </c>
      <c r="G484" s="1">
        <v>41.418719740444601</v>
      </c>
      <c r="H484" s="1">
        <v>200</v>
      </c>
      <c r="I484" s="1">
        <v>100</v>
      </c>
      <c r="J484" s="1" t="s">
        <v>12</v>
      </c>
      <c r="K484" s="1">
        <v>1</v>
      </c>
      <c r="L484">
        <v>0</v>
      </c>
    </row>
    <row r="485" spans="1:12" x14ac:dyDescent="0.2">
      <c r="A485">
        <v>21</v>
      </c>
      <c r="B485" s="1" t="s">
        <v>870</v>
      </c>
      <c r="C485" s="1">
        <v>12.038125000000001</v>
      </c>
      <c r="D485" s="1">
        <v>51.0476591552871</v>
      </c>
      <c r="E485" s="1">
        <v>0.51249999999999996</v>
      </c>
      <c r="F485" s="1">
        <v>128.80574999999899</v>
      </c>
      <c r="G485" s="1">
        <v>53.096288071177803</v>
      </c>
      <c r="H485" s="1">
        <v>200</v>
      </c>
      <c r="I485" s="1">
        <v>100</v>
      </c>
      <c r="J485" s="1" t="s">
        <v>14</v>
      </c>
      <c r="K485" s="1">
        <v>1</v>
      </c>
      <c r="L485">
        <v>0</v>
      </c>
    </row>
    <row r="486" spans="1:12" x14ac:dyDescent="0.2">
      <c r="A486">
        <v>21</v>
      </c>
      <c r="B486" s="1" t="s">
        <v>863</v>
      </c>
      <c r="C486" s="1">
        <v>-16.501506849315</v>
      </c>
      <c r="D486" s="1">
        <v>46.223122473001098</v>
      </c>
      <c r="E486" s="1">
        <v>0.34246575342465702</v>
      </c>
      <c r="F486" s="1">
        <v>191.11945205479401</v>
      </c>
      <c r="G486" s="1">
        <v>18.798558083031899</v>
      </c>
      <c r="H486" s="1">
        <v>200</v>
      </c>
      <c r="I486" s="1">
        <v>50</v>
      </c>
      <c r="J486" s="1" t="s">
        <v>8</v>
      </c>
      <c r="K486" s="1">
        <v>2</v>
      </c>
      <c r="L486">
        <v>0</v>
      </c>
    </row>
    <row r="487" spans="1:12" x14ac:dyDescent="0.2">
      <c r="A487">
        <v>21</v>
      </c>
      <c r="B487" s="1" t="s">
        <v>864</v>
      </c>
      <c r="C487" s="1">
        <v>-9.8853030303030298</v>
      </c>
      <c r="D487" s="1">
        <v>58.223960370897203</v>
      </c>
      <c r="E487" s="1">
        <v>0.25757575757575701</v>
      </c>
      <c r="F487" s="1">
        <v>177.82984848484799</v>
      </c>
      <c r="G487" s="1">
        <v>34.062007115919002</v>
      </c>
      <c r="H487" s="1">
        <v>200</v>
      </c>
      <c r="I487" s="1">
        <v>50</v>
      </c>
      <c r="J487" s="1" t="s">
        <v>10</v>
      </c>
      <c r="K487" s="1">
        <v>2</v>
      </c>
      <c r="L487">
        <v>0</v>
      </c>
    </row>
    <row r="488" spans="1:12" x14ac:dyDescent="0.2">
      <c r="A488">
        <v>21</v>
      </c>
      <c r="B488" s="1" t="s">
        <v>865</v>
      </c>
      <c r="C488" s="1">
        <v>-7.5886075949366996</v>
      </c>
      <c r="D488" s="1">
        <v>40.613449126612501</v>
      </c>
      <c r="E488" s="1">
        <v>0.481012658227848</v>
      </c>
      <c r="F488" s="1">
        <v>125.428354430379</v>
      </c>
      <c r="G488" s="1">
        <v>45.926174286934298</v>
      </c>
      <c r="H488" s="1">
        <v>200</v>
      </c>
      <c r="I488" s="1">
        <v>50</v>
      </c>
      <c r="J488" s="1" t="s">
        <v>12</v>
      </c>
      <c r="K488" s="1">
        <v>2</v>
      </c>
      <c r="L488">
        <v>0</v>
      </c>
    </row>
    <row r="489" spans="1:12" x14ac:dyDescent="0.2">
      <c r="A489">
        <v>21</v>
      </c>
      <c r="B489" s="1" t="s">
        <v>866</v>
      </c>
      <c r="C489" s="1">
        <v>-14.518000000000001</v>
      </c>
      <c r="D489" s="1">
        <v>53.886712007692502</v>
      </c>
      <c r="E489" s="1">
        <v>0.15</v>
      </c>
      <c r="F489" s="1">
        <v>132.59612499999901</v>
      </c>
      <c r="G489" s="1">
        <v>56.855152108092803</v>
      </c>
      <c r="H489" s="1">
        <v>200</v>
      </c>
      <c r="I489" s="1">
        <v>50</v>
      </c>
      <c r="J489" s="1" t="s">
        <v>14</v>
      </c>
      <c r="K489" s="1">
        <v>2</v>
      </c>
      <c r="L489">
        <v>0</v>
      </c>
    </row>
    <row r="490" spans="1:12" x14ac:dyDescent="0.2">
      <c r="A490">
        <v>21</v>
      </c>
      <c r="B490" s="1" t="s">
        <v>875</v>
      </c>
      <c r="C490" s="1">
        <v>-30.697948717948702</v>
      </c>
      <c r="D490" s="1">
        <v>60.003461104424503</v>
      </c>
      <c r="E490" s="1">
        <v>0.35897435897435898</v>
      </c>
      <c r="F490" s="1">
        <v>292.42205128205097</v>
      </c>
      <c r="G490" s="1">
        <v>13.963213056784699</v>
      </c>
      <c r="H490" s="1">
        <v>300</v>
      </c>
      <c r="I490" s="1">
        <v>100</v>
      </c>
      <c r="J490" s="1" t="s">
        <v>8</v>
      </c>
      <c r="K490" s="1">
        <v>1.5849625007211563</v>
      </c>
      <c r="L490">
        <v>0</v>
      </c>
    </row>
    <row r="491" spans="1:12" x14ac:dyDescent="0.2">
      <c r="A491">
        <v>21</v>
      </c>
      <c r="B491" s="1" t="s">
        <v>876</v>
      </c>
      <c r="C491" s="1">
        <v>89.705624999999998</v>
      </c>
      <c r="D491" s="1">
        <v>43.901950692530399</v>
      </c>
      <c r="E491" s="1">
        <v>0.48749999999999999</v>
      </c>
      <c r="F491" s="1">
        <v>222.233125</v>
      </c>
      <c r="G491" s="1">
        <v>31.040102593006601</v>
      </c>
      <c r="H491" s="1">
        <v>300</v>
      </c>
      <c r="I491" s="1">
        <v>100</v>
      </c>
      <c r="J491" s="1" t="s">
        <v>10</v>
      </c>
      <c r="K491" s="1">
        <v>1.5849625007211563</v>
      </c>
      <c r="L491">
        <v>1</v>
      </c>
    </row>
    <row r="492" spans="1:12" x14ac:dyDescent="0.2">
      <c r="A492">
        <v>21</v>
      </c>
      <c r="B492" s="1" t="s">
        <v>877</v>
      </c>
      <c r="C492" s="1">
        <v>10.997875000000001</v>
      </c>
      <c r="D492" s="1">
        <v>25.107841887234599</v>
      </c>
      <c r="E492" s="1">
        <v>0.6875</v>
      </c>
      <c r="F492" s="1">
        <v>97.713374999999999</v>
      </c>
      <c r="G492" s="1">
        <v>23.425953179313201</v>
      </c>
      <c r="H492" s="1">
        <v>300</v>
      </c>
      <c r="I492" s="1">
        <v>100</v>
      </c>
      <c r="J492" s="1" t="s">
        <v>12</v>
      </c>
      <c r="K492" s="1">
        <v>1.5849625007211563</v>
      </c>
      <c r="L492">
        <v>1</v>
      </c>
    </row>
    <row r="493" spans="1:12" x14ac:dyDescent="0.2">
      <c r="A493">
        <v>21</v>
      </c>
      <c r="B493" s="1" t="s">
        <v>878</v>
      </c>
      <c r="C493" s="1">
        <v>19.956624999999999</v>
      </c>
      <c r="D493" s="1">
        <v>23.961788484154798</v>
      </c>
      <c r="E493" s="1">
        <v>0.8</v>
      </c>
      <c r="F493" s="1">
        <v>102.77612499999999</v>
      </c>
      <c r="G493" s="1">
        <v>19.120323643557199</v>
      </c>
      <c r="H493" s="1">
        <v>300</v>
      </c>
      <c r="I493" s="1">
        <v>100</v>
      </c>
      <c r="J493" s="1" t="s">
        <v>14</v>
      </c>
      <c r="K493" s="1">
        <v>1.5849625007211563</v>
      </c>
      <c r="L493">
        <v>1</v>
      </c>
    </row>
    <row r="494" spans="1:12" x14ac:dyDescent="0.2">
      <c r="A494">
        <v>21</v>
      </c>
      <c r="B494" s="1" t="s">
        <v>871</v>
      </c>
      <c r="C494" s="1">
        <v>-47.780263157894701</v>
      </c>
      <c r="D494" s="1">
        <v>71.972634364035599</v>
      </c>
      <c r="E494" s="1">
        <v>0.144736842105263</v>
      </c>
      <c r="F494" s="1">
        <v>288.23671052631499</v>
      </c>
      <c r="G494" s="1">
        <v>30.796983976910699</v>
      </c>
      <c r="H494" s="1">
        <v>300</v>
      </c>
      <c r="I494" s="1">
        <v>50</v>
      </c>
      <c r="J494" s="1" t="s">
        <v>8</v>
      </c>
      <c r="K494" s="1">
        <v>2.5849625007211561</v>
      </c>
      <c r="L494">
        <v>0</v>
      </c>
    </row>
    <row r="495" spans="1:12" x14ac:dyDescent="0.2">
      <c r="A495">
        <v>21</v>
      </c>
      <c r="B495" s="1" t="s">
        <v>872</v>
      </c>
      <c r="C495" s="1">
        <v>29.236124999999902</v>
      </c>
      <c r="D495" s="1">
        <v>23.5925696721314</v>
      </c>
      <c r="E495" s="1">
        <v>0.75</v>
      </c>
      <c r="F495" s="1">
        <v>200.08862499999901</v>
      </c>
      <c r="G495" s="1">
        <v>21.606164267619899</v>
      </c>
      <c r="H495" s="1">
        <v>300</v>
      </c>
      <c r="I495" s="1">
        <v>50</v>
      </c>
      <c r="J495" s="1" t="s">
        <v>10</v>
      </c>
      <c r="K495" s="1">
        <v>2.5849625007211561</v>
      </c>
      <c r="L495">
        <v>1</v>
      </c>
    </row>
    <row r="496" spans="1:12" x14ac:dyDescent="0.2">
      <c r="A496">
        <v>21</v>
      </c>
      <c r="B496" s="1" t="s">
        <v>873</v>
      </c>
      <c r="C496" s="1">
        <v>-37.344999999999999</v>
      </c>
      <c r="D496" s="1">
        <v>56.164334679581103</v>
      </c>
      <c r="E496" s="1">
        <v>0.17499999999999999</v>
      </c>
      <c r="F496" s="1">
        <v>141.84937500000001</v>
      </c>
      <c r="G496" s="1">
        <v>85.201827098128405</v>
      </c>
      <c r="H496" s="1">
        <v>300</v>
      </c>
      <c r="I496" s="1">
        <v>50</v>
      </c>
      <c r="J496" s="1" t="s">
        <v>12</v>
      </c>
      <c r="K496" s="1">
        <v>2.5849625007211561</v>
      </c>
      <c r="L496">
        <v>0</v>
      </c>
    </row>
    <row r="497" spans="1:12" x14ac:dyDescent="0.2">
      <c r="A497">
        <v>21</v>
      </c>
      <c r="B497" s="1" t="s">
        <v>874</v>
      </c>
      <c r="C497" s="1">
        <v>-11.442405063291099</v>
      </c>
      <c r="D497" s="1">
        <v>31.3957532488674</v>
      </c>
      <c r="E497" s="1">
        <v>0.392405063291139</v>
      </c>
      <c r="F497" s="1">
        <v>93.227974683544304</v>
      </c>
      <c r="G497" s="1">
        <v>29.447045687055901</v>
      </c>
      <c r="H497" s="1">
        <v>300</v>
      </c>
      <c r="I497" s="1">
        <v>50</v>
      </c>
      <c r="J497" s="1" t="s">
        <v>14</v>
      </c>
      <c r="K497" s="1">
        <v>2.5849625007211561</v>
      </c>
      <c r="L497">
        <v>1</v>
      </c>
    </row>
    <row r="498" spans="1:12" x14ac:dyDescent="0.2">
      <c r="A498">
        <v>21</v>
      </c>
      <c r="B498" s="1" t="s">
        <v>883</v>
      </c>
      <c r="C498" s="1">
        <v>-45.908625000000001</v>
      </c>
      <c r="D498" s="1">
        <v>58.972768116812802</v>
      </c>
      <c r="E498" s="1">
        <v>0.17499999999999999</v>
      </c>
      <c r="F498" s="1">
        <v>357.111625</v>
      </c>
      <c r="G498" s="1">
        <v>51.295881473168699</v>
      </c>
      <c r="H498" s="1">
        <v>400</v>
      </c>
      <c r="I498" s="1">
        <v>100</v>
      </c>
      <c r="J498" s="1" t="s">
        <v>8</v>
      </c>
      <c r="K498" s="1">
        <v>2</v>
      </c>
      <c r="L498">
        <v>1</v>
      </c>
    </row>
    <row r="499" spans="1:12" x14ac:dyDescent="0.2">
      <c r="A499">
        <v>21</v>
      </c>
      <c r="B499" s="1" t="s">
        <v>884</v>
      </c>
      <c r="C499" s="1">
        <v>73.804230769230699</v>
      </c>
      <c r="D499" s="1">
        <v>76.315250929341005</v>
      </c>
      <c r="E499" s="1">
        <v>0.55128205128205099</v>
      </c>
      <c r="F499" s="1">
        <v>243.23128205128199</v>
      </c>
      <c r="G499" s="1">
        <v>73.308502329136104</v>
      </c>
      <c r="H499" s="1">
        <v>400</v>
      </c>
      <c r="I499" s="1">
        <v>100</v>
      </c>
      <c r="J499" s="1" t="s">
        <v>10</v>
      </c>
      <c r="K499" s="1">
        <v>2</v>
      </c>
      <c r="L499">
        <v>0</v>
      </c>
    </row>
    <row r="500" spans="1:12" x14ac:dyDescent="0.2">
      <c r="A500">
        <v>21</v>
      </c>
      <c r="B500" s="1" t="s">
        <v>885</v>
      </c>
      <c r="C500" s="1">
        <v>4.25962499999999</v>
      </c>
      <c r="D500" s="1">
        <v>38.0143544744531</v>
      </c>
      <c r="E500" s="1">
        <v>0.5625</v>
      </c>
      <c r="F500" s="1">
        <v>205.88987499999899</v>
      </c>
      <c r="G500" s="1">
        <v>62.578134549811999</v>
      </c>
      <c r="H500" s="1">
        <v>400</v>
      </c>
      <c r="I500" s="1">
        <v>100</v>
      </c>
      <c r="J500" s="1" t="s">
        <v>12</v>
      </c>
      <c r="K500" s="1">
        <v>2</v>
      </c>
      <c r="L500">
        <v>1</v>
      </c>
    </row>
    <row r="501" spans="1:12" x14ac:dyDescent="0.2">
      <c r="A501">
        <v>21</v>
      </c>
      <c r="B501" s="1" t="s">
        <v>886</v>
      </c>
      <c r="C501" s="1">
        <v>41.445999999999998</v>
      </c>
      <c r="D501" s="1">
        <v>34.047547731077401</v>
      </c>
      <c r="E501" s="1">
        <v>0.83750000000000002</v>
      </c>
      <c r="F501" s="1">
        <v>92.430624999999907</v>
      </c>
      <c r="G501" s="1">
        <v>31.655884932495098</v>
      </c>
      <c r="H501" s="1">
        <v>400</v>
      </c>
      <c r="I501" s="1">
        <v>100</v>
      </c>
      <c r="J501" s="1" t="s">
        <v>14</v>
      </c>
      <c r="K501" s="1">
        <v>2</v>
      </c>
      <c r="L501">
        <v>1</v>
      </c>
    </row>
    <row r="502" spans="1:12" x14ac:dyDescent="0.2">
      <c r="A502">
        <v>21</v>
      </c>
      <c r="B502" s="1" t="s">
        <v>879</v>
      </c>
      <c r="C502" s="1">
        <v>-97.897468354430401</v>
      </c>
      <c r="D502" s="1">
        <v>65.692537126351695</v>
      </c>
      <c r="E502" s="1">
        <v>5.0632911392405E-2</v>
      </c>
      <c r="F502" s="1">
        <v>385.88987341772099</v>
      </c>
      <c r="G502" s="1">
        <v>30.940442973176399</v>
      </c>
      <c r="H502" s="1">
        <v>400</v>
      </c>
      <c r="I502" s="1">
        <v>50</v>
      </c>
      <c r="J502" s="1" t="s">
        <v>8</v>
      </c>
      <c r="K502" s="1">
        <v>3</v>
      </c>
      <c r="L502">
        <v>1</v>
      </c>
    </row>
    <row r="503" spans="1:12" x14ac:dyDescent="0.2">
      <c r="A503">
        <v>21</v>
      </c>
      <c r="B503" s="1" t="s">
        <v>880</v>
      </c>
      <c r="C503" s="1">
        <v>13.187625000000001</v>
      </c>
      <c r="D503" s="1">
        <v>32.435386857711002</v>
      </c>
      <c r="E503" s="1">
        <v>0.57499999999999996</v>
      </c>
      <c r="F503" s="1">
        <v>242.10612499999999</v>
      </c>
      <c r="G503" s="1">
        <v>34.208785256632098</v>
      </c>
      <c r="H503" s="1">
        <v>400</v>
      </c>
      <c r="I503" s="1">
        <v>50</v>
      </c>
      <c r="J503" s="1" t="s">
        <v>10</v>
      </c>
      <c r="K503" s="1">
        <v>3</v>
      </c>
      <c r="L503">
        <v>1</v>
      </c>
    </row>
    <row r="504" spans="1:12" x14ac:dyDescent="0.2">
      <c r="A504">
        <v>21</v>
      </c>
      <c r="B504" s="1" t="s">
        <v>881</v>
      </c>
      <c r="C504" s="1">
        <v>2.5393749999999899</v>
      </c>
      <c r="D504" s="1">
        <v>44.919168412375697</v>
      </c>
      <c r="E504" s="1">
        <v>0.42499999999999999</v>
      </c>
      <c r="F504" s="1">
        <v>173.47737499999999</v>
      </c>
      <c r="G504" s="1">
        <v>95.655379236399298</v>
      </c>
      <c r="H504" s="1">
        <v>400</v>
      </c>
      <c r="I504" s="1">
        <v>50</v>
      </c>
      <c r="J504" s="1" t="s">
        <v>12</v>
      </c>
      <c r="K504" s="1">
        <v>3</v>
      </c>
      <c r="L504">
        <v>1</v>
      </c>
    </row>
    <row r="505" spans="1:12" x14ac:dyDescent="0.2">
      <c r="A505">
        <v>21</v>
      </c>
      <c r="B505" s="1" t="s">
        <v>882</v>
      </c>
      <c r="C505" s="1">
        <v>22.719220779220699</v>
      </c>
      <c r="D505" s="1">
        <v>29.079806568169701</v>
      </c>
      <c r="E505" s="1">
        <v>0.61038961038961004</v>
      </c>
      <c r="F505" s="1">
        <v>81.342077922077905</v>
      </c>
      <c r="G505" s="1">
        <v>30.0382503916478</v>
      </c>
      <c r="H505" s="1">
        <v>400</v>
      </c>
      <c r="I505" s="1">
        <v>50</v>
      </c>
      <c r="J505" s="1" t="s">
        <v>14</v>
      </c>
      <c r="K505" s="1">
        <v>3</v>
      </c>
      <c r="L505">
        <v>1</v>
      </c>
    </row>
    <row r="506" spans="1:12" x14ac:dyDescent="0.2">
      <c r="A506">
        <v>21</v>
      </c>
      <c r="B506" s="1" t="s">
        <v>891</v>
      </c>
      <c r="C506" s="1">
        <v>-21.141874999999999</v>
      </c>
      <c r="D506" s="1">
        <v>121.082260169416</v>
      </c>
      <c r="E506" s="1">
        <v>0.16250000000000001</v>
      </c>
      <c r="F506" s="1">
        <v>473.19587499999898</v>
      </c>
      <c r="G506" s="1">
        <v>54.5478183957376</v>
      </c>
      <c r="H506" s="1">
        <v>500</v>
      </c>
      <c r="I506" s="1">
        <v>100</v>
      </c>
      <c r="J506" s="1" t="s">
        <v>8</v>
      </c>
      <c r="K506" s="1">
        <v>2.3219280948873622</v>
      </c>
      <c r="L506">
        <v>0</v>
      </c>
    </row>
    <row r="507" spans="1:12" x14ac:dyDescent="0.2">
      <c r="A507">
        <v>21</v>
      </c>
      <c r="B507" s="1" t="s">
        <v>892</v>
      </c>
      <c r="C507" s="1">
        <v>32.380000000000003</v>
      </c>
      <c r="D507" s="1">
        <v>35.370975106716998</v>
      </c>
      <c r="E507" s="1">
        <v>0.83750000000000002</v>
      </c>
      <c r="F507" s="1">
        <v>315.35475000000002</v>
      </c>
      <c r="G507" s="1">
        <v>31.162562513976599</v>
      </c>
      <c r="H507" s="1">
        <v>500</v>
      </c>
      <c r="I507" s="1">
        <v>100</v>
      </c>
      <c r="J507" s="1" t="s">
        <v>10</v>
      </c>
      <c r="K507" s="1">
        <v>2.3219280948873622</v>
      </c>
      <c r="L507">
        <v>1</v>
      </c>
    </row>
    <row r="508" spans="1:12" x14ac:dyDescent="0.2">
      <c r="A508">
        <v>21</v>
      </c>
      <c r="B508" s="1" t="s">
        <v>893</v>
      </c>
      <c r="C508" s="1">
        <v>16.539249999999999</v>
      </c>
      <c r="D508" s="1">
        <v>35.750273697378802</v>
      </c>
      <c r="E508" s="1">
        <v>0.6</v>
      </c>
      <c r="F508" s="1">
        <v>108.87625</v>
      </c>
      <c r="G508" s="1">
        <v>30.723441310138099</v>
      </c>
      <c r="H508" s="1">
        <v>500</v>
      </c>
      <c r="I508" s="1">
        <v>100</v>
      </c>
      <c r="J508" s="1" t="s">
        <v>12</v>
      </c>
      <c r="K508" s="1">
        <v>2.3219280948873622</v>
      </c>
      <c r="L508">
        <v>1</v>
      </c>
    </row>
    <row r="509" spans="1:12" x14ac:dyDescent="0.2">
      <c r="A509">
        <v>21</v>
      </c>
      <c r="B509" s="1" t="s">
        <v>894</v>
      </c>
      <c r="C509" s="1">
        <v>24.625249999999902</v>
      </c>
      <c r="D509" s="1">
        <v>25.752996669077099</v>
      </c>
      <c r="E509" s="1">
        <v>0.875</v>
      </c>
      <c r="F509" s="1">
        <v>107.009874999999</v>
      </c>
      <c r="G509" s="1">
        <v>31.4123448461647</v>
      </c>
      <c r="H509" s="1">
        <v>500</v>
      </c>
      <c r="I509" s="1">
        <v>100</v>
      </c>
      <c r="J509" s="1" t="s">
        <v>14</v>
      </c>
      <c r="K509" s="1">
        <v>2.3219280948873622</v>
      </c>
      <c r="L509">
        <v>1</v>
      </c>
    </row>
    <row r="510" spans="1:12" x14ac:dyDescent="0.2">
      <c r="A510">
        <v>21</v>
      </c>
      <c r="B510" s="1" t="s">
        <v>887</v>
      </c>
      <c r="C510" s="1">
        <v>-34.945949367088602</v>
      </c>
      <c r="D510" s="1">
        <v>73.334631059999793</v>
      </c>
      <c r="E510" s="1">
        <v>0.20253164556962</v>
      </c>
      <c r="F510" s="1">
        <v>409.40708860759401</v>
      </c>
      <c r="G510" s="1">
        <v>93.2541781620981</v>
      </c>
      <c r="H510" s="1">
        <v>500</v>
      </c>
      <c r="I510" s="1">
        <v>50</v>
      </c>
      <c r="J510" s="1" t="s">
        <v>8</v>
      </c>
      <c r="K510" s="1">
        <v>3.3219280948873626</v>
      </c>
      <c r="L510">
        <v>1</v>
      </c>
    </row>
    <row r="511" spans="1:12" x14ac:dyDescent="0.2">
      <c r="A511">
        <v>21</v>
      </c>
      <c r="B511" s="1" t="s">
        <v>888</v>
      </c>
      <c r="C511" s="1">
        <v>29.392749999999999</v>
      </c>
      <c r="D511" s="1">
        <v>48.490299054939797</v>
      </c>
      <c r="E511" s="1">
        <v>0.46250000000000002</v>
      </c>
      <c r="F511" s="1">
        <v>304.35812499999901</v>
      </c>
      <c r="G511" s="1">
        <v>37.816180501663197</v>
      </c>
      <c r="H511" s="1">
        <v>500</v>
      </c>
      <c r="I511" s="1">
        <v>50</v>
      </c>
      <c r="J511" s="1" t="s">
        <v>10</v>
      </c>
      <c r="K511" s="1">
        <v>3.3219280948873626</v>
      </c>
      <c r="L511">
        <v>1</v>
      </c>
    </row>
    <row r="512" spans="1:12" x14ac:dyDescent="0.2">
      <c r="A512">
        <v>21</v>
      </c>
      <c r="B512" s="1" t="s">
        <v>889</v>
      </c>
      <c r="C512" s="1">
        <v>12.695375</v>
      </c>
      <c r="D512" s="1">
        <v>36.483199008027903</v>
      </c>
      <c r="E512" s="1">
        <v>0.48749999999999999</v>
      </c>
      <c r="F512" s="1">
        <v>108.46599999999999</v>
      </c>
      <c r="G512" s="1">
        <v>41.963927920298403</v>
      </c>
      <c r="H512" s="1">
        <v>500</v>
      </c>
      <c r="I512" s="1">
        <v>50</v>
      </c>
      <c r="J512" s="1" t="s">
        <v>12</v>
      </c>
      <c r="K512" s="1">
        <v>3.3219280948873626</v>
      </c>
      <c r="L512">
        <v>1</v>
      </c>
    </row>
    <row r="513" spans="1:12" x14ac:dyDescent="0.2">
      <c r="A513">
        <v>21</v>
      </c>
      <c r="B513" s="1" t="s">
        <v>890</v>
      </c>
      <c r="C513" s="1">
        <v>16.0913924050632</v>
      </c>
      <c r="D513" s="1">
        <v>49.708341778468103</v>
      </c>
      <c r="E513" s="1">
        <v>0.569620253164557</v>
      </c>
      <c r="F513" s="1">
        <v>80.754050632911301</v>
      </c>
      <c r="G513" s="1">
        <v>37.720684401182801</v>
      </c>
      <c r="H513" s="1">
        <v>500</v>
      </c>
      <c r="I513" s="1">
        <v>50</v>
      </c>
      <c r="J513" s="1" t="s">
        <v>14</v>
      </c>
      <c r="K513" s="1">
        <v>3.3219280948873626</v>
      </c>
      <c r="L513">
        <v>1</v>
      </c>
    </row>
    <row r="514" spans="1:12" x14ac:dyDescent="0.2">
      <c r="A514">
        <v>21</v>
      </c>
      <c r="B514" s="1" t="s">
        <v>899</v>
      </c>
      <c r="C514" s="1">
        <v>-41.378513513513496</v>
      </c>
      <c r="D514" s="1">
        <v>127.90523244038199</v>
      </c>
      <c r="E514" s="1">
        <v>0.162162162162162</v>
      </c>
      <c r="F514" s="1">
        <v>506.96067567567502</v>
      </c>
      <c r="G514" s="1">
        <v>124.05338149504099</v>
      </c>
      <c r="H514" s="1">
        <v>600</v>
      </c>
      <c r="I514" s="1">
        <v>100</v>
      </c>
      <c r="J514" s="1" t="s">
        <v>8</v>
      </c>
      <c r="K514" s="1">
        <v>2.5849625007211561</v>
      </c>
      <c r="L514">
        <v>0</v>
      </c>
    </row>
    <row r="515" spans="1:12" x14ac:dyDescent="0.2">
      <c r="A515">
        <v>21</v>
      </c>
      <c r="B515" s="1" t="s">
        <v>900</v>
      </c>
      <c r="C515" s="1">
        <v>10.198481012658201</v>
      </c>
      <c r="D515" s="1">
        <v>97.182597338930805</v>
      </c>
      <c r="E515" s="1">
        <v>0.443037974683544</v>
      </c>
      <c r="F515" s="1">
        <v>411.82506329113897</v>
      </c>
      <c r="G515" s="1">
        <v>71.965003095710401</v>
      </c>
      <c r="H515" s="1">
        <v>600</v>
      </c>
      <c r="I515" s="1">
        <v>100</v>
      </c>
      <c r="J515" s="1" t="s">
        <v>10</v>
      </c>
      <c r="K515" s="1">
        <v>2.5849625007211561</v>
      </c>
      <c r="L515">
        <v>1</v>
      </c>
    </row>
    <row r="516" spans="1:12" x14ac:dyDescent="0.2">
      <c r="A516">
        <v>21</v>
      </c>
      <c r="B516" s="1" t="s">
        <v>901</v>
      </c>
      <c r="C516" s="1">
        <v>-1.9930000000000001</v>
      </c>
      <c r="D516" s="1">
        <v>55.374454475868198</v>
      </c>
      <c r="E516" s="1">
        <v>0.4</v>
      </c>
      <c r="F516" s="1">
        <v>182.82637499999899</v>
      </c>
      <c r="G516" s="1">
        <v>98.906837658522704</v>
      </c>
      <c r="H516" s="1">
        <v>600</v>
      </c>
      <c r="I516" s="1">
        <v>100</v>
      </c>
      <c r="J516" s="1" t="s">
        <v>12</v>
      </c>
      <c r="K516" s="1">
        <v>2.5849625007211561</v>
      </c>
      <c r="L516">
        <v>1</v>
      </c>
    </row>
    <row r="517" spans="1:12" x14ac:dyDescent="0.2">
      <c r="A517">
        <v>21</v>
      </c>
      <c r="B517" s="1" t="s">
        <v>902</v>
      </c>
      <c r="C517" s="1">
        <v>21.967974683544298</v>
      </c>
      <c r="D517" s="1">
        <v>31.733070374480999</v>
      </c>
      <c r="E517" s="1">
        <v>0.759493670886076</v>
      </c>
      <c r="F517" s="1">
        <v>115.677088607594</v>
      </c>
      <c r="G517" s="1">
        <v>41.4486529426988</v>
      </c>
      <c r="H517" s="1">
        <v>600</v>
      </c>
      <c r="I517" s="1">
        <v>100</v>
      </c>
      <c r="J517" s="1" t="s">
        <v>14</v>
      </c>
      <c r="K517" s="1">
        <v>2.5849625007211561</v>
      </c>
      <c r="L517">
        <v>1</v>
      </c>
    </row>
    <row r="518" spans="1:12" x14ac:dyDescent="0.2">
      <c r="A518">
        <v>21</v>
      </c>
      <c r="B518" s="1" t="s">
        <v>895</v>
      </c>
      <c r="C518" s="1">
        <v>-88.376666666666594</v>
      </c>
      <c r="D518" s="1">
        <v>115.125219292273</v>
      </c>
      <c r="E518" s="1">
        <v>7.69230769230769E-2</v>
      </c>
      <c r="F518" s="1">
        <v>537.47153846153799</v>
      </c>
      <c r="G518" s="1">
        <v>88.785572763633496</v>
      </c>
      <c r="H518" s="1">
        <v>600</v>
      </c>
      <c r="I518" s="1">
        <v>50</v>
      </c>
      <c r="J518" s="1" t="s">
        <v>8</v>
      </c>
      <c r="K518" s="1">
        <v>3.5849625007211565</v>
      </c>
      <c r="L518">
        <v>0</v>
      </c>
    </row>
    <row r="519" spans="1:12" x14ac:dyDescent="0.2">
      <c r="A519">
        <v>21</v>
      </c>
      <c r="B519" s="1" t="s">
        <v>896</v>
      </c>
      <c r="C519" s="1">
        <v>7.5723749999999903</v>
      </c>
      <c r="D519" s="1">
        <v>64.843602888869199</v>
      </c>
      <c r="E519" s="1">
        <v>0.35</v>
      </c>
      <c r="F519" s="1">
        <v>387.41987499999999</v>
      </c>
      <c r="G519" s="1">
        <v>67.064020299519498</v>
      </c>
      <c r="H519" s="1">
        <v>600</v>
      </c>
      <c r="I519" s="1">
        <v>50</v>
      </c>
      <c r="J519" s="1" t="s">
        <v>10</v>
      </c>
      <c r="K519" s="1">
        <v>3.5849625007211565</v>
      </c>
      <c r="L519">
        <v>1</v>
      </c>
    </row>
    <row r="520" spans="1:12" x14ac:dyDescent="0.2">
      <c r="A520">
        <v>21</v>
      </c>
      <c r="B520" s="1" t="s">
        <v>897</v>
      </c>
      <c r="C520" s="1">
        <v>30.805875</v>
      </c>
      <c r="D520" s="1">
        <v>73.198594875409796</v>
      </c>
      <c r="E520" s="1">
        <v>0.3</v>
      </c>
      <c r="F520" s="1">
        <v>147.99187499999999</v>
      </c>
      <c r="G520" s="1">
        <v>145.607751975073</v>
      </c>
      <c r="H520" s="1">
        <v>600</v>
      </c>
      <c r="I520" s="1">
        <v>50</v>
      </c>
      <c r="J520" s="1" t="s">
        <v>12</v>
      </c>
      <c r="K520" s="1">
        <v>3.5849625007211565</v>
      </c>
      <c r="L520">
        <v>1</v>
      </c>
    </row>
    <row r="521" spans="1:12" x14ac:dyDescent="0.2">
      <c r="A521">
        <v>21</v>
      </c>
      <c r="B521" s="1" t="s">
        <v>898</v>
      </c>
      <c r="C521" s="1">
        <v>7.1087179487179499</v>
      </c>
      <c r="D521" s="1">
        <v>36.393189393810701</v>
      </c>
      <c r="E521" s="1">
        <v>0.44871794871794801</v>
      </c>
      <c r="F521" s="1">
        <v>85.813717948717894</v>
      </c>
      <c r="G521" s="1">
        <v>31.040233903632899</v>
      </c>
      <c r="H521" s="1">
        <v>600</v>
      </c>
      <c r="I521" s="1">
        <v>50</v>
      </c>
      <c r="J521" s="1" t="s">
        <v>14</v>
      </c>
      <c r="K521" s="1">
        <v>3.5849625007211565</v>
      </c>
      <c r="L521">
        <v>1</v>
      </c>
    </row>
    <row r="522" spans="1:12" x14ac:dyDescent="0.2">
      <c r="A522">
        <v>22</v>
      </c>
      <c r="B522" s="14" t="s">
        <v>907</v>
      </c>
      <c r="C522" s="1">
        <v>-1.97112499999999</v>
      </c>
      <c r="D522" s="1">
        <v>41.738061256895598</v>
      </c>
      <c r="E522" s="1">
        <v>0.46250000000000002</v>
      </c>
      <c r="F522" s="1">
        <v>177.36250000000001</v>
      </c>
      <c r="G522" s="1">
        <v>28.431849548525602</v>
      </c>
      <c r="H522" s="1">
        <v>200</v>
      </c>
      <c r="I522" s="1">
        <v>100</v>
      </c>
      <c r="J522" s="1" t="s">
        <v>8</v>
      </c>
      <c r="K522" s="1">
        <v>1</v>
      </c>
      <c r="L522">
        <v>0</v>
      </c>
    </row>
    <row r="523" spans="1:12" x14ac:dyDescent="0.2">
      <c r="A523">
        <v>22</v>
      </c>
      <c r="B523" s="1" t="s">
        <v>908</v>
      </c>
      <c r="C523" s="1">
        <v>-3.53399999999999</v>
      </c>
      <c r="D523" s="1">
        <v>41.832814350698399</v>
      </c>
      <c r="E523" s="1">
        <v>0.42499999999999999</v>
      </c>
      <c r="F523" s="1">
        <v>169.17449999999999</v>
      </c>
      <c r="G523" s="1">
        <v>32.320350976590497</v>
      </c>
      <c r="H523" s="1">
        <v>200</v>
      </c>
      <c r="I523" s="1">
        <v>100</v>
      </c>
      <c r="J523" s="1" t="s">
        <v>10</v>
      </c>
      <c r="K523" s="1">
        <v>1</v>
      </c>
      <c r="L523">
        <v>0</v>
      </c>
    </row>
    <row r="524" spans="1:12" x14ac:dyDescent="0.2">
      <c r="A524">
        <v>22</v>
      </c>
      <c r="B524" s="1" t="s">
        <v>909</v>
      </c>
      <c r="C524" s="1">
        <v>-10.468</v>
      </c>
      <c r="D524" s="1">
        <v>37.557782961724399</v>
      </c>
      <c r="E524" s="1">
        <v>0.4</v>
      </c>
      <c r="F524" s="1">
        <v>147.01025000000001</v>
      </c>
      <c r="G524" s="1">
        <v>51.836376632992902</v>
      </c>
      <c r="H524" s="1">
        <v>200</v>
      </c>
      <c r="I524" s="1">
        <v>100</v>
      </c>
      <c r="J524" s="1" t="s">
        <v>12</v>
      </c>
      <c r="K524" s="1">
        <v>1</v>
      </c>
      <c r="L524">
        <v>0</v>
      </c>
    </row>
    <row r="525" spans="1:12" x14ac:dyDescent="0.2">
      <c r="A525">
        <v>22</v>
      </c>
      <c r="B525" s="1" t="s">
        <v>910</v>
      </c>
      <c r="C525" s="1">
        <v>-7.7596249999999998</v>
      </c>
      <c r="D525" s="1">
        <v>50.548851011762601</v>
      </c>
      <c r="E525" s="1">
        <v>0.3125</v>
      </c>
      <c r="F525" s="1">
        <v>155.59575000000001</v>
      </c>
      <c r="G525" s="1">
        <v>55.062990946165399</v>
      </c>
      <c r="H525" s="1">
        <v>200</v>
      </c>
      <c r="I525" s="1">
        <v>100</v>
      </c>
      <c r="J525" s="1" t="s">
        <v>14</v>
      </c>
      <c r="K525" s="1">
        <v>1</v>
      </c>
      <c r="L525">
        <v>0</v>
      </c>
    </row>
    <row r="526" spans="1:12" x14ac:dyDescent="0.2">
      <c r="A526">
        <v>22</v>
      </c>
      <c r="B526" s="1" t="s">
        <v>903</v>
      </c>
      <c r="C526" s="1">
        <v>-25.873000000000001</v>
      </c>
      <c r="D526" s="1">
        <v>50.797357421424898</v>
      </c>
      <c r="E526" s="1">
        <v>0.1875</v>
      </c>
      <c r="F526" s="1">
        <v>172.19212499999901</v>
      </c>
      <c r="G526" s="1">
        <v>39.749897694640303</v>
      </c>
      <c r="H526" s="1">
        <v>200</v>
      </c>
      <c r="I526" s="1">
        <v>50</v>
      </c>
      <c r="J526" s="1" t="s">
        <v>8</v>
      </c>
      <c r="K526" s="1">
        <v>2</v>
      </c>
      <c r="L526">
        <v>0</v>
      </c>
    </row>
    <row r="527" spans="1:12" x14ac:dyDescent="0.2">
      <c r="A527">
        <v>22</v>
      </c>
      <c r="B527" s="1" t="s">
        <v>904</v>
      </c>
      <c r="C527" s="1">
        <v>-26.488875</v>
      </c>
      <c r="D527" s="1">
        <v>50.216917368396601</v>
      </c>
      <c r="E527" s="1">
        <v>0.17499999999999999</v>
      </c>
      <c r="F527" s="1">
        <v>169.175625</v>
      </c>
      <c r="G527" s="1">
        <v>37.643342400873102</v>
      </c>
      <c r="H527" s="1">
        <v>200</v>
      </c>
      <c r="I527" s="1">
        <v>50</v>
      </c>
      <c r="J527" s="1" t="s">
        <v>10</v>
      </c>
      <c r="K527" s="1">
        <v>2</v>
      </c>
      <c r="L527">
        <v>0</v>
      </c>
    </row>
    <row r="528" spans="1:12" x14ac:dyDescent="0.2">
      <c r="A528">
        <v>22</v>
      </c>
      <c r="B528" s="1" t="s">
        <v>905</v>
      </c>
      <c r="C528" s="1">
        <v>-24.641749999999899</v>
      </c>
      <c r="D528" s="1">
        <v>44.790724619473401</v>
      </c>
      <c r="E528" s="1">
        <v>0.21249999999999999</v>
      </c>
      <c r="F528" s="1">
        <v>132.37475000000001</v>
      </c>
      <c r="G528" s="1">
        <v>55.89228947214</v>
      </c>
      <c r="H528" s="1">
        <v>200</v>
      </c>
      <c r="I528" s="1">
        <v>50</v>
      </c>
      <c r="J528" s="1" t="s">
        <v>12</v>
      </c>
      <c r="K528" s="1">
        <v>2</v>
      </c>
      <c r="L528">
        <v>0</v>
      </c>
    </row>
    <row r="529" spans="1:12" x14ac:dyDescent="0.2">
      <c r="A529">
        <v>22</v>
      </c>
      <c r="B529" s="1" t="s">
        <v>906</v>
      </c>
      <c r="C529" s="1">
        <v>-23.643374999999999</v>
      </c>
      <c r="D529" s="1">
        <v>49.943972833159499</v>
      </c>
      <c r="E529" s="1">
        <v>0.21249999999999999</v>
      </c>
      <c r="F529" s="1">
        <v>144.63312500000001</v>
      </c>
      <c r="G529" s="1">
        <v>55.9818338971168</v>
      </c>
      <c r="H529" s="1">
        <v>200</v>
      </c>
      <c r="I529" s="1">
        <v>50</v>
      </c>
      <c r="J529" s="1" t="s">
        <v>14</v>
      </c>
      <c r="K529" s="1">
        <v>2</v>
      </c>
      <c r="L529">
        <v>0</v>
      </c>
    </row>
    <row r="530" spans="1:12" x14ac:dyDescent="0.2">
      <c r="A530">
        <v>22</v>
      </c>
      <c r="B530" s="1" t="s">
        <v>915</v>
      </c>
      <c r="C530" s="1">
        <v>-12.4879999999999</v>
      </c>
      <c r="D530" s="1">
        <v>21.5663143814607</v>
      </c>
      <c r="E530" s="1">
        <v>0.28749999999999998</v>
      </c>
      <c r="F530" s="1">
        <v>213.20675</v>
      </c>
      <c r="G530" s="1">
        <v>21.5362637065369</v>
      </c>
      <c r="H530" s="1">
        <v>300</v>
      </c>
      <c r="I530" s="1">
        <v>100</v>
      </c>
      <c r="J530" s="1" t="s">
        <v>8</v>
      </c>
      <c r="K530" s="1">
        <v>1.5849625007211563</v>
      </c>
      <c r="L530">
        <v>1</v>
      </c>
    </row>
    <row r="531" spans="1:12" x14ac:dyDescent="0.2">
      <c r="A531">
        <v>22</v>
      </c>
      <c r="B531" s="1" t="s">
        <v>916</v>
      </c>
      <c r="C531" s="1">
        <v>16.781874999999999</v>
      </c>
      <c r="D531" s="1">
        <v>17.394580412713999</v>
      </c>
      <c r="E531" s="1">
        <v>0.86250000000000004</v>
      </c>
      <c r="F531" s="1">
        <v>232.04599999999999</v>
      </c>
      <c r="G531" s="1">
        <v>18.951154028185101</v>
      </c>
      <c r="H531" s="1">
        <v>300</v>
      </c>
      <c r="I531" s="1">
        <v>100</v>
      </c>
      <c r="J531" s="1" t="s">
        <v>10</v>
      </c>
      <c r="K531" s="1">
        <v>1.5849625007211563</v>
      </c>
      <c r="L531">
        <v>1</v>
      </c>
    </row>
    <row r="532" spans="1:12" x14ac:dyDescent="0.2">
      <c r="A532">
        <v>22</v>
      </c>
      <c r="B532" s="1" t="s">
        <v>917</v>
      </c>
      <c r="C532" s="1">
        <v>-36.416375000000002</v>
      </c>
      <c r="D532" s="1">
        <v>55.218028130397499</v>
      </c>
      <c r="E532" s="1">
        <v>0.3</v>
      </c>
      <c r="F532" s="1">
        <v>221.71349999999899</v>
      </c>
      <c r="G532" s="1">
        <v>66.944189499537501</v>
      </c>
      <c r="H532" s="1">
        <v>300</v>
      </c>
      <c r="I532" s="1">
        <v>100</v>
      </c>
      <c r="J532" s="1" t="s">
        <v>12</v>
      </c>
      <c r="K532" s="1">
        <v>1.5849625007211563</v>
      </c>
      <c r="L532">
        <v>0</v>
      </c>
    </row>
    <row r="533" spans="1:12" x14ac:dyDescent="0.2">
      <c r="A533">
        <v>22</v>
      </c>
      <c r="B533" s="1" t="s">
        <v>918</v>
      </c>
      <c r="C533" s="1">
        <v>-2.2418987341772101</v>
      </c>
      <c r="D533" s="1">
        <v>21.283978289733401</v>
      </c>
      <c r="E533" s="1">
        <v>0.40506329113924</v>
      </c>
      <c r="F533" s="1">
        <v>114.06126582278399</v>
      </c>
      <c r="G533" s="1">
        <v>20.127177191271301</v>
      </c>
      <c r="H533" s="1">
        <v>300</v>
      </c>
      <c r="I533" s="1">
        <v>100</v>
      </c>
      <c r="J533" s="1" t="s">
        <v>14</v>
      </c>
      <c r="K533" s="1">
        <v>1.5849625007211563</v>
      </c>
      <c r="L533">
        <v>1</v>
      </c>
    </row>
    <row r="534" spans="1:12" x14ac:dyDescent="0.2">
      <c r="A534">
        <v>22</v>
      </c>
      <c r="B534" s="1" t="s">
        <v>911</v>
      </c>
      <c r="C534" s="1">
        <v>-10.3112499999999</v>
      </c>
      <c r="D534" s="1">
        <v>43.998486888045299</v>
      </c>
      <c r="E534" s="1">
        <v>0.16250000000000001</v>
      </c>
      <c r="F534" s="1">
        <v>196.13737499999999</v>
      </c>
      <c r="G534" s="1">
        <v>41.911382575135498</v>
      </c>
      <c r="H534" s="1">
        <v>300</v>
      </c>
      <c r="I534" s="1">
        <v>50</v>
      </c>
      <c r="J534" s="1" t="s">
        <v>8</v>
      </c>
      <c r="K534" s="1">
        <v>2.5849625007211561</v>
      </c>
      <c r="L534">
        <v>1</v>
      </c>
    </row>
    <row r="535" spans="1:12" x14ac:dyDescent="0.2">
      <c r="A535">
        <v>22</v>
      </c>
      <c r="B535" s="1" t="s">
        <v>912</v>
      </c>
      <c r="C535" s="1">
        <v>6.4347500000000002</v>
      </c>
      <c r="D535" s="1">
        <v>16.499519460805502</v>
      </c>
      <c r="E535" s="1">
        <v>0.67500000000000004</v>
      </c>
      <c r="F535" s="1">
        <v>217.07787500000001</v>
      </c>
      <c r="G535" s="1">
        <v>15.6835607160611</v>
      </c>
      <c r="H535" s="1">
        <v>300</v>
      </c>
      <c r="I535" s="1">
        <v>50</v>
      </c>
      <c r="J535" s="1" t="s">
        <v>10</v>
      </c>
      <c r="K535" s="1">
        <v>2.5849625007211561</v>
      </c>
      <c r="L535">
        <v>1</v>
      </c>
    </row>
    <row r="536" spans="1:12" x14ac:dyDescent="0.2">
      <c r="A536">
        <v>22</v>
      </c>
      <c r="B536" s="1" t="s">
        <v>913</v>
      </c>
      <c r="C536" s="1">
        <v>-51.565249999999999</v>
      </c>
      <c r="D536" s="1">
        <v>68.031295647205596</v>
      </c>
      <c r="E536" s="1">
        <v>0.1125</v>
      </c>
      <c r="F536" s="1">
        <v>189.27087499999999</v>
      </c>
      <c r="G536" s="1">
        <v>93.932489922200901</v>
      </c>
      <c r="H536" s="1">
        <v>300</v>
      </c>
      <c r="I536" s="1">
        <v>50</v>
      </c>
      <c r="J536" s="1" t="s">
        <v>12</v>
      </c>
      <c r="K536" s="1">
        <v>2.5849625007211561</v>
      </c>
      <c r="L536">
        <v>0</v>
      </c>
    </row>
    <row r="537" spans="1:12" x14ac:dyDescent="0.2">
      <c r="A537">
        <v>22</v>
      </c>
      <c r="B537" s="1" t="s">
        <v>914</v>
      </c>
      <c r="C537" s="1">
        <v>5.9159999999999897</v>
      </c>
      <c r="D537" s="1">
        <v>47.385655387469299</v>
      </c>
      <c r="E537" s="1">
        <v>0.36249999999999999</v>
      </c>
      <c r="F537" s="1">
        <v>96.706999999999894</v>
      </c>
      <c r="G537" s="1">
        <v>44.072356852113003</v>
      </c>
      <c r="H537" s="1">
        <v>300</v>
      </c>
      <c r="I537" s="1">
        <v>50</v>
      </c>
      <c r="J537" s="1" t="s">
        <v>14</v>
      </c>
      <c r="K537" s="1">
        <v>2.5849625007211561</v>
      </c>
      <c r="L537">
        <v>1</v>
      </c>
    </row>
    <row r="538" spans="1:12" x14ac:dyDescent="0.2">
      <c r="A538">
        <v>22</v>
      </c>
      <c r="B538" s="1" t="s">
        <v>923</v>
      </c>
      <c r="C538" s="1">
        <v>-29.097749999999898</v>
      </c>
      <c r="D538" s="1">
        <v>28.990926467388</v>
      </c>
      <c r="E538" s="1">
        <v>0.16250000000000001</v>
      </c>
      <c r="F538" s="1">
        <v>280.86624999999901</v>
      </c>
      <c r="G538" s="1">
        <v>29.150215709965099</v>
      </c>
      <c r="H538" s="1">
        <v>400</v>
      </c>
      <c r="I538" s="1">
        <v>100</v>
      </c>
      <c r="J538" s="1" t="s">
        <v>8</v>
      </c>
      <c r="K538" s="1">
        <v>2</v>
      </c>
      <c r="L538">
        <v>1</v>
      </c>
    </row>
    <row r="539" spans="1:12" x14ac:dyDescent="0.2">
      <c r="A539">
        <v>22</v>
      </c>
      <c r="B539" s="1" t="s">
        <v>924</v>
      </c>
      <c r="C539" s="1">
        <v>0.60212500000000002</v>
      </c>
      <c r="D539" s="1">
        <v>24.1897126219881</v>
      </c>
      <c r="E539" s="1">
        <v>0.52500000000000002</v>
      </c>
      <c r="F539" s="1">
        <v>295.05287499999997</v>
      </c>
      <c r="G539" s="1">
        <v>22.390876445203599</v>
      </c>
      <c r="H539" s="1">
        <v>400</v>
      </c>
      <c r="I539" s="1">
        <v>100</v>
      </c>
      <c r="J539" s="1" t="s">
        <v>10</v>
      </c>
      <c r="K539" s="1">
        <v>2</v>
      </c>
      <c r="L539">
        <v>1</v>
      </c>
    </row>
    <row r="540" spans="1:12" x14ac:dyDescent="0.2">
      <c r="A540">
        <v>22</v>
      </c>
      <c r="B540" s="1" t="s">
        <v>925</v>
      </c>
      <c r="C540" s="1">
        <v>-55.169624999999897</v>
      </c>
      <c r="D540" s="1">
        <v>56.551097302434101</v>
      </c>
      <c r="E540" s="1">
        <v>0.1125</v>
      </c>
      <c r="F540" s="1">
        <v>167.97199999999901</v>
      </c>
      <c r="G540" s="1">
        <v>51.511425950948002</v>
      </c>
      <c r="H540" s="1">
        <v>400</v>
      </c>
      <c r="I540" s="1">
        <v>100</v>
      </c>
      <c r="J540" s="1" t="s">
        <v>12</v>
      </c>
      <c r="K540" s="1">
        <v>2</v>
      </c>
      <c r="L540">
        <v>1</v>
      </c>
    </row>
    <row r="541" spans="1:12" x14ac:dyDescent="0.2">
      <c r="A541">
        <v>22</v>
      </c>
      <c r="B541" s="1" t="s">
        <v>926</v>
      </c>
      <c r="C541" s="1">
        <v>-10.016</v>
      </c>
      <c r="D541" s="1">
        <v>26.078159185417899</v>
      </c>
      <c r="E541" s="1">
        <v>0.32500000000000001</v>
      </c>
      <c r="F541" s="1">
        <v>127.7975</v>
      </c>
      <c r="G541" s="1">
        <v>21.8288695023356</v>
      </c>
      <c r="H541" s="1">
        <v>400</v>
      </c>
      <c r="I541" s="1">
        <v>100</v>
      </c>
      <c r="J541" s="1" t="s">
        <v>14</v>
      </c>
      <c r="K541" s="1">
        <v>2</v>
      </c>
      <c r="L541">
        <v>1</v>
      </c>
    </row>
    <row r="542" spans="1:12" x14ac:dyDescent="0.2">
      <c r="A542">
        <v>22</v>
      </c>
      <c r="B542" s="1" t="s">
        <v>919</v>
      </c>
      <c r="C542" s="1">
        <v>-38.659875</v>
      </c>
      <c r="D542" s="1">
        <v>51.130020914667803</v>
      </c>
      <c r="E542" s="1">
        <v>0.1875</v>
      </c>
      <c r="F542" s="1">
        <v>265.22075000000001</v>
      </c>
      <c r="G542" s="1">
        <v>51.275809641949998</v>
      </c>
      <c r="H542" s="1">
        <v>400</v>
      </c>
      <c r="I542" s="1">
        <v>50</v>
      </c>
      <c r="J542" s="1" t="s">
        <v>8</v>
      </c>
      <c r="K542" s="1">
        <v>3</v>
      </c>
      <c r="L542">
        <v>1</v>
      </c>
    </row>
    <row r="543" spans="1:12" x14ac:dyDescent="0.2">
      <c r="A543">
        <v>22</v>
      </c>
      <c r="B543" s="1" t="s">
        <v>920</v>
      </c>
      <c r="C543" s="1">
        <v>-36.975124999999998</v>
      </c>
      <c r="D543" s="1">
        <v>45.351182674593701</v>
      </c>
      <c r="E543" s="1">
        <v>0.25</v>
      </c>
      <c r="F543" s="1">
        <v>308.65224999999901</v>
      </c>
      <c r="G543" s="1">
        <v>40.4756632735956</v>
      </c>
      <c r="H543" s="1">
        <v>400</v>
      </c>
      <c r="I543" s="1">
        <v>50</v>
      </c>
      <c r="J543" s="1" t="s">
        <v>10</v>
      </c>
      <c r="K543" s="1">
        <v>3</v>
      </c>
      <c r="L543">
        <v>1</v>
      </c>
    </row>
    <row r="544" spans="1:12" x14ac:dyDescent="0.2">
      <c r="A544">
        <v>22</v>
      </c>
      <c r="B544" s="1" t="s">
        <v>921</v>
      </c>
      <c r="C544" s="1">
        <v>-57.538625000000003</v>
      </c>
      <c r="D544" s="1">
        <v>57.957002763767598</v>
      </c>
      <c r="E544" s="1">
        <v>0.1</v>
      </c>
      <c r="F544" s="1">
        <v>130.72574999999901</v>
      </c>
      <c r="G544" s="1">
        <v>47.6341017490358</v>
      </c>
      <c r="H544" s="1">
        <v>400</v>
      </c>
      <c r="I544" s="1">
        <v>50</v>
      </c>
      <c r="J544" s="1" t="s">
        <v>12</v>
      </c>
      <c r="K544" s="1">
        <v>3</v>
      </c>
      <c r="L544">
        <v>1</v>
      </c>
    </row>
    <row r="545" spans="1:12" x14ac:dyDescent="0.2">
      <c r="A545">
        <v>22</v>
      </c>
      <c r="B545" s="1" t="s">
        <v>922</v>
      </c>
      <c r="C545" s="1">
        <v>-21.312625000000001</v>
      </c>
      <c r="D545" s="1">
        <v>29.636891442244298</v>
      </c>
      <c r="E545" s="1">
        <v>0.25</v>
      </c>
      <c r="F545" s="1">
        <v>107.290624999999</v>
      </c>
      <c r="G545" s="1">
        <v>37.1108526021617</v>
      </c>
      <c r="H545" s="1">
        <v>400</v>
      </c>
      <c r="I545" s="1">
        <v>50</v>
      </c>
      <c r="J545" s="1" t="s">
        <v>14</v>
      </c>
      <c r="K545" s="1">
        <v>3</v>
      </c>
      <c r="L545">
        <v>1</v>
      </c>
    </row>
    <row r="546" spans="1:12" x14ac:dyDescent="0.2">
      <c r="A546">
        <v>22</v>
      </c>
      <c r="B546" s="1" t="s">
        <v>931</v>
      </c>
      <c r="C546" s="1">
        <v>-72.296999999999997</v>
      </c>
      <c r="D546" s="1">
        <v>54.752812402651898</v>
      </c>
      <c r="E546" s="1">
        <v>0.1</v>
      </c>
      <c r="F546" s="1">
        <v>373.21037499999898</v>
      </c>
      <c r="G546" s="1">
        <v>54.850142466627801</v>
      </c>
      <c r="H546" s="1">
        <v>500</v>
      </c>
      <c r="I546" s="1">
        <v>100</v>
      </c>
      <c r="J546" s="1" t="s">
        <v>8</v>
      </c>
      <c r="K546" s="1">
        <v>2.3219280948873622</v>
      </c>
      <c r="L546">
        <v>1</v>
      </c>
    </row>
    <row r="547" spans="1:12" x14ac:dyDescent="0.2">
      <c r="A547">
        <v>22</v>
      </c>
      <c r="B547" s="1" t="s">
        <v>932</v>
      </c>
      <c r="C547" s="1">
        <v>-30.908874999999899</v>
      </c>
      <c r="D547" s="1">
        <v>34.973777247880598</v>
      </c>
      <c r="E547" s="1">
        <v>0.16250000000000001</v>
      </c>
      <c r="F547" s="1">
        <v>379.62737499999997</v>
      </c>
      <c r="G547" s="1">
        <v>35.439680823328104</v>
      </c>
      <c r="H547" s="1">
        <v>500</v>
      </c>
      <c r="I547" s="1">
        <v>100</v>
      </c>
      <c r="J547" s="1" t="s">
        <v>10</v>
      </c>
      <c r="K547" s="1">
        <v>2.3219280948873622</v>
      </c>
      <c r="L547">
        <v>1</v>
      </c>
    </row>
    <row r="548" spans="1:12" x14ac:dyDescent="0.2">
      <c r="A548">
        <v>22</v>
      </c>
      <c r="B548" s="1" t="s">
        <v>933</v>
      </c>
      <c r="C548" s="1">
        <v>-61.655374999999999</v>
      </c>
      <c r="D548" s="1">
        <v>82.927831892310806</v>
      </c>
      <c r="E548" s="1">
        <v>0.16250000000000001</v>
      </c>
      <c r="F548" s="1">
        <v>187.273875</v>
      </c>
      <c r="G548" s="1">
        <v>91.870177567230002</v>
      </c>
      <c r="H548" s="1">
        <v>500</v>
      </c>
      <c r="I548" s="1">
        <v>100</v>
      </c>
      <c r="J548" s="1" t="s">
        <v>12</v>
      </c>
      <c r="K548" s="1">
        <v>2.3219280948873622</v>
      </c>
      <c r="L548">
        <v>1</v>
      </c>
    </row>
    <row r="549" spans="1:12" x14ac:dyDescent="0.2">
      <c r="A549">
        <v>22</v>
      </c>
      <c r="B549" s="1" t="s">
        <v>934</v>
      </c>
      <c r="C549" s="1">
        <v>-20.375249999999902</v>
      </c>
      <c r="D549" s="1">
        <v>39.195799933634397</v>
      </c>
      <c r="E549" s="1">
        <v>0.3</v>
      </c>
      <c r="F549" s="1">
        <v>139.74687499999999</v>
      </c>
      <c r="G549" s="1">
        <v>47.876395765391202</v>
      </c>
      <c r="H549" s="1">
        <v>500</v>
      </c>
      <c r="I549" s="1">
        <v>100</v>
      </c>
      <c r="J549" s="1" t="s">
        <v>14</v>
      </c>
      <c r="K549" s="1">
        <v>2.3219280948873622</v>
      </c>
      <c r="L549">
        <v>1</v>
      </c>
    </row>
    <row r="550" spans="1:12" x14ac:dyDescent="0.2">
      <c r="A550">
        <v>22</v>
      </c>
      <c r="B550" s="1" t="s">
        <v>927</v>
      </c>
      <c r="C550" s="1">
        <v>-50.467125000000003</v>
      </c>
      <c r="D550" s="1">
        <v>64.742051774595197</v>
      </c>
      <c r="E550" s="1">
        <v>0.1</v>
      </c>
      <c r="F550" s="1">
        <v>328.013375</v>
      </c>
      <c r="G550" s="1">
        <v>65.385579678239196</v>
      </c>
      <c r="H550" s="1">
        <v>500</v>
      </c>
      <c r="I550" s="1">
        <v>50</v>
      </c>
      <c r="J550" s="1" t="s">
        <v>8</v>
      </c>
      <c r="K550" s="1">
        <v>3.3219280948873626</v>
      </c>
      <c r="L550">
        <v>1</v>
      </c>
    </row>
    <row r="551" spans="1:12" x14ac:dyDescent="0.2">
      <c r="A551">
        <v>22</v>
      </c>
      <c r="B551" s="1" t="s">
        <v>928</v>
      </c>
      <c r="C551" s="1">
        <v>-19.426625000000001</v>
      </c>
      <c r="D551" s="1">
        <v>31.390313870036</v>
      </c>
      <c r="E551" s="1">
        <v>0.25</v>
      </c>
      <c r="F551" s="1">
        <v>337.49687499999999</v>
      </c>
      <c r="G551" s="1">
        <v>30.6050279200064</v>
      </c>
      <c r="H551" s="1">
        <v>500</v>
      </c>
      <c r="I551" s="1">
        <v>50</v>
      </c>
      <c r="J551" s="1" t="s">
        <v>10</v>
      </c>
      <c r="K551" s="1">
        <v>3.3219280948873626</v>
      </c>
      <c r="L551">
        <v>1</v>
      </c>
    </row>
    <row r="552" spans="1:12" x14ac:dyDescent="0.2">
      <c r="A552">
        <v>22</v>
      </c>
      <c r="B552" s="1" t="s">
        <v>929</v>
      </c>
      <c r="C552" s="1">
        <v>-56.270375000000001</v>
      </c>
      <c r="D552" s="1">
        <v>73.712123705055205</v>
      </c>
      <c r="E552" s="1">
        <v>7.4999999999999997E-2</v>
      </c>
      <c r="F552" s="1">
        <v>144.06375</v>
      </c>
      <c r="G552" s="1">
        <v>65.602884966573598</v>
      </c>
      <c r="H552" s="1">
        <v>500</v>
      </c>
      <c r="I552" s="1">
        <v>50</v>
      </c>
      <c r="J552" s="1" t="s">
        <v>12</v>
      </c>
      <c r="K552" s="1">
        <v>3.3219280948873626</v>
      </c>
      <c r="L552">
        <v>1</v>
      </c>
    </row>
    <row r="553" spans="1:12" x14ac:dyDescent="0.2">
      <c r="A553">
        <v>22</v>
      </c>
      <c r="B553" s="1" t="s">
        <v>930</v>
      </c>
      <c r="C553" s="1">
        <v>-10.264125</v>
      </c>
      <c r="D553" s="1">
        <v>48.416482800120598</v>
      </c>
      <c r="E553" s="1">
        <v>0.23749999999999999</v>
      </c>
      <c r="F553" s="1">
        <v>108.6895</v>
      </c>
      <c r="G553" s="1">
        <v>31.177813181010599</v>
      </c>
      <c r="H553" s="1">
        <v>500</v>
      </c>
      <c r="I553" s="1">
        <v>50</v>
      </c>
      <c r="J553" s="1" t="s">
        <v>14</v>
      </c>
      <c r="K553" s="1">
        <v>3.3219280948873626</v>
      </c>
      <c r="L553">
        <v>1</v>
      </c>
    </row>
    <row r="554" spans="1:12" x14ac:dyDescent="0.2">
      <c r="A554">
        <v>22</v>
      </c>
      <c r="B554" s="1" t="s">
        <v>939</v>
      </c>
      <c r="C554" s="1">
        <v>-61.985374999999998</v>
      </c>
      <c r="D554" s="1">
        <v>49.275060576922399</v>
      </c>
      <c r="E554" s="1">
        <v>8.7499999999999994E-2</v>
      </c>
      <c r="F554" s="1">
        <v>413.49224999999899</v>
      </c>
      <c r="G554" s="1">
        <v>49.444560974261798</v>
      </c>
      <c r="H554" s="1">
        <v>600</v>
      </c>
      <c r="I554" s="1">
        <v>100</v>
      </c>
      <c r="J554" s="1" t="s">
        <v>8</v>
      </c>
      <c r="K554" s="1">
        <v>2.5849625007211561</v>
      </c>
      <c r="L554">
        <v>1</v>
      </c>
    </row>
    <row r="555" spans="1:12" x14ac:dyDescent="0.2">
      <c r="A555">
        <v>22</v>
      </c>
      <c r="B555" s="1" t="s">
        <v>940</v>
      </c>
      <c r="C555" s="1">
        <v>-39.168624999999999</v>
      </c>
      <c r="D555" s="1">
        <v>44.980201609812397</v>
      </c>
      <c r="E555" s="1">
        <v>0.2</v>
      </c>
      <c r="F555" s="1">
        <v>434.731124999999</v>
      </c>
      <c r="G555" s="1">
        <v>42.381400725841701</v>
      </c>
      <c r="H555" s="1">
        <v>600</v>
      </c>
      <c r="I555" s="1">
        <v>100</v>
      </c>
      <c r="J555" s="1" t="s">
        <v>10</v>
      </c>
      <c r="K555" s="1">
        <v>2.5849625007211561</v>
      </c>
      <c r="L555">
        <v>1</v>
      </c>
    </row>
    <row r="556" spans="1:12" x14ac:dyDescent="0.2">
      <c r="A556">
        <v>22</v>
      </c>
      <c r="B556" s="1" t="s">
        <v>941</v>
      </c>
      <c r="C556" s="1">
        <v>-97.154375000000002</v>
      </c>
      <c r="D556" s="1">
        <v>57.751077432454601</v>
      </c>
      <c r="E556" s="1">
        <v>6.25E-2</v>
      </c>
      <c r="F556" s="1">
        <v>196.95362499999999</v>
      </c>
      <c r="G556" s="1">
        <v>53.005935734683298</v>
      </c>
      <c r="H556" s="1">
        <v>600</v>
      </c>
      <c r="I556" s="1">
        <v>100</v>
      </c>
      <c r="J556" s="1" t="s">
        <v>12</v>
      </c>
      <c r="K556" s="1">
        <v>2.5849625007211561</v>
      </c>
      <c r="L556">
        <v>1</v>
      </c>
    </row>
    <row r="557" spans="1:12" x14ac:dyDescent="0.2">
      <c r="A557">
        <v>22</v>
      </c>
      <c r="B557" s="1" t="s">
        <v>942</v>
      </c>
      <c r="C557" s="1">
        <v>-26.923544303797399</v>
      </c>
      <c r="D557" s="1">
        <v>40.3439533228511</v>
      </c>
      <c r="E557" s="1">
        <v>0.291139240506329</v>
      </c>
      <c r="F557" s="1">
        <v>141.787215189873</v>
      </c>
      <c r="G557" s="1">
        <v>37.089533578970602</v>
      </c>
      <c r="H557" s="1">
        <v>600</v>
      </c>
      <c r="I557" s="1">
        <v>100</v>
      </c>
      <c r="J557" s="1" t="s">
        <v>14</v>
      </c>
      <c r="K557" s="1">
        <v>2.5849625007211561</v>
      </c>
      <c r="L557">
        <v>1</v>
      </c>
    </row>
    <row r="558" spans="1:12" x14ac:dyDescent="0.2">
      <c r="A558">
        <v>22</v>
      </c>
      <c r="B558" s="1" t="s">
        <v>935</v>
      </c>
      <c r="C558" s="1">
        <v>-73.500499999999903</v>
      </c>
      <c r="D558" s="1">
        <v>54.250697343444301</v>
      </c>
      <c r="E558" s="1">
        <v>0.05</v>
      </c>
      <c r="F558" s="1">
        <v>399.95462500000002</v>
      </c>
      <c r="G558" s="1">
        <v>54.247468488026001</v>
      </c>
      <c r="H558" s="1">
        <v>600</v>
      </c>
      <c r="I558" s="1">
        <v>50</v>
      </c>
      <c r="J558" s="1" t="s">
        <v>8</v>
      </c>
      <c r="K558" s="1">
        <v>3.5849625007211565</v>
      </c>
      <c r="L558">
        <v>1</v>
      </c>
    </row>
    <row r="559" spans="1:12" x14ac:dyDescent="0.2">
      <c r="A559">
        <v>22</v>
      </c>
      <c r="B559" s="1" t="s">
        <v>936</v>
      </c>
      <c r="C559" s="1">
        <v>-18.393125000000001</v>
      </c>
      <c r="D559" s="1">
        <v>34.782527675319599</v>
      </c>
      <c r="E559" s="1">
        <v>0.21249999999999999</v>
      </c>
      <c r="F559" s="1">
        <v>386.39787499999898</v>
      </c>
      <c r="G559" s="1">
        <v>34.129952303429498</v>
      </c>
      <c r="H559" s="1">
        <v>600</v>
      </c>
      <c r="I559" s="1">
        <v>50</v>
      </c>
      <c r="J559" s="1" t="s">
        <v>10</v>
      </c>
      <c r="K559" s="1">
        <v>3.5849625007211565</v>
      </c>
      <c r="L559">
        <v>1</v>
      </c>
    </row>
    <row r="560" spans="1:12" x14ac:dyDescent="0.2">
      <c r="A560">
        <v>22</v>
      </c>
      <c r="B560" s="1" t="s">
        <v>937</v>
      </c>
      <c r="C560" s="1">
        <v>-77.706455696202497</v>
      </c>
      <c r="D560" s="1">
        <v>74.405449202206995</v>
      </c>
      <c r="E560" s="1">
        <v>0.10126582278481</v>
      </c>
      <c r="F560" s="1">
        <v>153.577721518987</v>
      </c>
      <c r="G560" s="1">
        <v>77.939720020242802</v>
      </c>
      <c r="H560" s="1">
        <v>600</v>
      </c>
      <c r="I560" s="1">
        <v>50</v>
      </c>
      <c r="J560" s="1" t="s">
        <v>12</v>
      </c>
      <c r="K560" s="1">
        <v>3.5849625007211565</v>
      </c>
      <c r="L560">
        <v>1</v>
      </c>
    </row>
    <row r="561" spans="1:12" x14ac:dyDescent="0.2">
      <c r="A561">
        <v>22</v>
      </c>
      <c r="B561" s="1" t="s">
        <v>938</v>
      </c>
      <c r="C561" s="1">
        <v>-17.151250000000001</v>
      </c>
      <c r="D561" s="1">
        <v>48.929080192023797</v>
      </c>
      <c r="E561" s="1">
        <v>0.21249999999999999</v>
      </c>
      <c r="F561" s="1">
        <v>115.62499999999901</v>
      </c>
      <c r="G561" s="1">
        <v>38.8237905478071</v>
      </c>
      <c r="H561" s="1">
        <v>600</v>
      </c>
      <c r="I561" s="1">
        <v>50</v>
      </c>
      <c r="J561" s="1" t="s">
        <v>14</v>
      </c>
      <c r="K561" s="1">
        <v>3.5849625007211565</v>
      </c>
      <c r="L561">
        <v>1</v>
      </c>
    </row>
    <row r="562" spans="1:12" x14ac:dyDescent="0.2">
      <c r="A562">
        <v>23</v>
      </c>
      <c r="B562" s="14" t="s">
        <v>947</v>
      </c>
      <c r="C562" s="1">
        <v>-1.63174999999999</v>
      </c>
      <c r="D562" s="1">
        <v>23.928956296451702</v>
      </c>
      <c r="E562" s="1">
        <v>0.47499999999999998</v>
      </c>
      <c r="F562" s="1">
        <v>154.28987499999999</v>
      </c>
      <c r="G562" s="1">
        <v>23.7269677526306</v>
      </c>
      <c r="H562" s="1">
        <v>200</v>
      </c>
      <c r="I562" s="1">
        <v>100</v>
      </c>
      <c r="J562" s="1" t="s">
        <v>8</v>
      </c>
      <c r="K562" s="1">
        <v>1</v>
      </c>
      <c r="L562">
        <v>1</v>
      </c>
    </row>
    <row r="563" spans="1:12" x14ac:dyDescent="0.2">
      <c r="A563">
        <v>23</v>
      </c>
      <c r="B563" s="1" t="s">
        <v>948</v>
      </c>
      <c r="C563" s="1">
        <v>8.2496202531645508</v>
      </c>
      <c r="D563" s="1">
        <v>37.192453074226897</v>
      </c>
      <c r="E563" s="1">
        <v>0.620253164556962</v>
      </c>
      <c r="F563" s="1">
        <v>171.797848101265</v>
      </c>
      <c r="G563" s="1">
        <v>31.058532437020901</v>
      </c>
      <c r="H563" s="1">
        <v>200</v>
      </c>
      <c r="I563" s="1">
        <v>100</v>
      </c>
      <c r="J563" s="1" t="s">
        <v>10</v>
      </c>
      <c r="K563" s="1">
        <v>1</v>
      </c>
      <c r="L563">
        <v>0</v>
      </c>
    </row>
    <row r="564" spans="1:12" x14ac:dyDescent="0.2">
      <c r="A564">
        <v>23</v>
      </c>
      <c r="B564" s="1" t="s">
        <v>949</v>
      </c>
      <c r="C564" s="1">
        <v>-8.2867499999999996</v>
      </c>
      <c r="D564" s="1">
        <v>43.625209620556497</v>
      </c>
      <c r="E564" s="1">
        <v>0.42499999999999999</v>
      </c>
      <c r="F564" s="1">
        <v>141.80212499999999</v>
      </c>
      <c r="G564" s="1">
        <v>58.000765074560597</v>
      </c>
      <c r="H564" s="1">
        <v>200</v>
      </c>
      <c r="I564" s="1">
        <v>100</v>
      </c>
      <c r="J564" s="1" t="s">
        <v>12</v>
      </c>
      <c r="K564" s="1">
        <v>1</v>
      </c>
      <c r="L564">
        <v>0</v>
      </c>
    </row>
    <row r="565" spans="1:12" x14ac:dyDescent="0.2">
      <c r="A565">
        <v>23</v>
      </c>
      <c r="B565" s="1" t="s">
        <v>950</v>
      </c>
      <c r="C565" s="1">
        <v>-0.78227848101265596</v>
      </c>
      <c r="D565" s="1">
        <v>44.364511131906703</v>
      </c>
      <c r="E565" s="1">
        <v>0.481012658227848</v>
      </c>
      <c r="F565" s="1">
        <v>130.77544303797399</v>
      </c>
      <c r="G565" s="1">
        <v>56.319177496814</v>
      </c>
      <c r="H565" s="1">
        <v>200</v>
      </c>
      <c r="I565" s="1">
        <v>100</v>
      </c>
      <c r="J565" s="1" t="s">
        <v>14</v>
      </c>
      <c r="K565" s="1">
        <v>1</v>
      </c>
      <c r="L565">
        <v>0</v>
      </c>
    </row>
    <row r="566" spans="1:12" x14ac:dyDescent="0.2">
      <c r="A566">
        <v>23</v>
      </c>
      <c r="B566" s="1" t="s">
        <v>943</v>
      </c>
      <c r="C566" s="1">
        <v>3.8254999999999901</v>
      </c>
      <c r="D566" s="1">
        <v>18.756296536096801</v>
      </c>
      <c r="E566" s="1">
        <v>0.625</v>
      </c>
      <c r="F566" s="1">
        <v>124.171624999999</v>
      </c>
      <c r="G566" s="1">
        <v>18.753470041818201</v>
      </c>
      <c r="H566" s="1">
        <v>200</v>
      </c>
      <c r="I566" s="1">
        <v>50</v>
      </c>
      <c r="J566" s="1" t="s">
        <v>8</v>
      </c>
      <c r="K566" s="1">
        <v>2</v>
      </c>
      <c r="L566">
        <v>1</v>
      </c>
    </row>
    <row r="567" spans="1:12" x14ac:dyDescent="0.2">
      <c r="A567">
        <v>23</v>
      </c>
      <c r="B567" s="1" t="s">
        <v>944</v>
      </c>
      <c r="C567" s="1">
        <v>-7.2301249999999904</v>
      </c>
      <c r="D567" s="1">
        <v>30.8585881681967</v>
      </c>
      <c r="E567" s="1">
        <v>0.51249999999999996</v>
      </c>
      <c r="F567" s="1">
        <v>172.078249999999</v>
      </c>
      <c r="G567" s="1">
        <v>20.6855311011706</v>
      </c>
      <c r="H567" s="1">
        <v>200</v>
      </c>
      <c r="I567" s="1">
        <v>50</v>
      </c>
      <c r="J567" s="1" t="s">
        <v>10</v>
      </c>
      <c r="K567" s="1">
        <v>2</v>
      </c>
      <c r="L567">
        <v>1</v>
      </c>
    </row>
    <row r="568" spans="1:12" x14ac:dyDescent="0.2">
      <c r="A568">
        <v>23</v>
      </c>
      <c r="B568" s="1" t="s">
        <v>945</v>
      </c>
      <c r="C568" s="1">
        <v>-29.691875</v>
      </c>
      <c r="D568" s="1">
        <v>43.8597414804781</v>
      </c>
      <c r="E568" s="1">
        <v>0.2</v>
      </c>
      <c r="F568" s="1">
        <v>124.62575</v>
      </c>
      <c r="G568" s="1">
        <v>62.0002512651158</v>
      </c>
      <c r="H568" s="1">
        <v>200</v>
      </c>
      <c r="I568" s="1">
        <v>50</v>
      </c>
      <c r="J568" s="1" t="s">
        <v>12</v>
      </c>
      <c r="K568" s="1">
        <v>2</v>
      </c>
      <c r="L568">
        <v>0</v>
      </c>
    </row>
    <row r="569" spans="1:12" x14ac:dyDescent="0.2">
      <c r="A569">
        <v>23</v>
      </c>
      <c r="B569" s="1" t="s">
        <v>946</v>
      </c>
      <c r="C569" s="1">
        <v>-19.361125000000001</v>
      </c>
      <c r="D569" s="1">
        <v>30.6356822591626</v>
      </c>
      <c r="E569" s="1">
        <v>0.32500000000000001</v>
      </c>
      <c r="F569" s="1">
        <v>99.703249999999997</v>
      </c>
      <c r="G569" s="1">
        <v>45.999705128810298</v>
      </c>
      <c r="H569" s="1">
        <v>200</v>
      </c>
      <c r="I569" s="1">
        <v>50</v>
      </c>
      <c r="J569" s="1" t="s">
        <v>14</v>
      </c>
      <c r="K569" s="1">
        <v>2</v>
      </c>
      <c r="L569">
        <v>1</v>
      </c>
    </row>
    <row r="570" spans="1:12" x14ac:dyDescent="0.2">
      <c r="A570">
        <v>23</v>
      </c>
      <c r="B570" s="1" t="s">
        <v>955</v>
      </c>
      <c r="C570" s="1">
        <v>11.273499999999901</v>
      </c>
      <c r="D570" s="1">
        <v>24.776157697471898</v>
      </c>
      <c r="E570" s="1">
        <v>0.66249999999999998</v>
      </c>
      <c r="F570" s="1">
        <v>192.13787500000001</v>
      </c>
      <c r="G570" s="1">
        <v>24.7160967637362</v>
      </c>
      <c r="H570" s="1">
        <v>300</v>
      </c>
      <c r="I570" s="1">
        <v>100</v>
      </c>
      <c r="J570" s="1" t="s">
        <v>8</v>
      </c>
      <c r="K570" s="1">
        <v>1.5849625007211563</v>
      </c>
      <c r="L570">
        <v>1</v>
      </c>
    </row>
    <row r="571" spans="1:12" x14ac:dyDescent="0.2">
      <c r="A571">
        <v>23</v>
      </c>
      <c r="B571" s="1" t="s">
        <v>956</v>
      </c>
      <c r="C571" s="1">
        <v>1.8202499999999899</v>
      </c>
      <c r="D571" s="1">
        <v>21.0358540339464</v>
      </c>
      <c r="E571" s="1">
        <v>0.61250000000000004</v>
      </c>
      <c r="F571" s="1">
        <v>230.65074999999999</v>
      </c>
      <c r="G571" s="1">
        <v>22.575864090605702</v>
      </c>
      <c r="H571" s="1">
        <v>300</v>
      </c>
      <c r="I571" s="1">
        <v>100</v>
      </c>
      <c r="J571" s="1" t="s">
        <v>10</v>
      </c>
      <c r="K571" s="1">
        <v>1.5849625007211563</v>
      </c>
      <c r="L571">
        <v>1</v>
      </c>
    </row>
    <row r="572" spans="1:12" x14ac:dyDescent="0.2">
      <c r="A572">
        <v>23</v>
      </c>
      <c r="B572" s="1" t="s">
        <v>957</v>
      </c>
      <c r="C572" s="1">
        <v>-10.614375000000001</v>
      </c>
      <c r="D572" s="1">
        <v>25.441926707884601</v>
      </c>
      <c r="E572" s="1">
        <v>0.38750000000000001</v>
      </c>
      <c r="F572" s="1">
        <v>111.77312499999999</v>
      </c>
      <c r="G572" s="1">
        <v>25.277245626934398</v>
      </c>
      <c r="H572" s="1">
        <v>300</v>
      </c>
      <c r="I572" s="1">
        <v>100</v>
      </c>
      <c r="J572" s="1" t="s">
        <v>12</v>
      </c>
      <c r="K572" s="1">
        <v>1.5849625007211563</v>
      </c>
      <c r="L572">
        <v>1</v>
      </c>
    </row>
    <row r="573" spans="1:12" x14ac:dyDescent="0.2">
      <c r="A573">
        <v>23</v>
      </c>
      <c r="B573" s="1" t="s">
        <v>958</v>
      </c>
      <c r="C573" s="1">
        <v>10.308375</v>
      </c>
      <c r="D573" s="1">
        <v>39.036664222361097</v>
      </c>
      <c r="E573" s="1">
        <v>0.65</v>
      </c>
      <c r="F573" s="1">
        <v>114.24662499999999</v>
      </c>
      <c r="G573" s="1">
        <v>38.991079490819097</v>
      </c>
      <c r="H573" s="1">
        <v>300</v>
      </c>
      <c r="I573" s="1">
        <v>100</v>
      </c>
      <c r="J573" s="1" t="s">
        <v>14</v>
      </c>
      <c r="K573" s="1">
        <v>1.5849625007211563</v>
      </c>
      <c r="L573">
        <v>1</v>
      </c>
    </row>
    <row r="574" spans="1:12" x14ac:dyDescent="0.2">
      <c r="A574">
        <v>23</v>
      </c>
      <c r="B574" s="1" t="s">
        <v>951</v>
      </c>
      <c r="C574" s="1">
        <v>-9.9934999999999992</v>
      </c>
      <c r="D574" s="1">
        <v>28.164184574562</v>
      </c>
      <c r="E574" s="1">
        <v>0.35</v>
      </c>
      <c r="F574" s="1">
        <v>189.61012499999899</v>
      </c>
      <c r="G574" s="1">
        <v>28.312834302386101</v>
      </c>
      <c r="H574" s="1">
        <v>300</v>
      </c>
      <c r="I574" s="1">
        <v>50</v>
      </c>
      <c r="J574" s="1" t="s">
        <v>8</v>
      </c>
      <c r="K574" s="1">
        <v>2.5849625007211561</v>
      </c>
      <c r="L574">
        <v>1</v>
      </c>
    </row>
    <row r="575" spans="1:12" x14ac:dyDescent="0.2">
      <c r="A575">
        <v>23</v>
      </c>
      <c r="B575" s="1" t="s">
        <v>952</v>
      </c>
      <c r="C575" s="1">
        <v>9.530125</v>
      </c>
      <c r="D575" s="1">
        <v>25.656730476317001</v>
      </c>
      <c r="E575" s="1">
        <v>0.65</v>
      </c>
      <c r="F575" s="1">
        <v>202.889625</v>
      </c>
      <c r="G575" s="1">
        <v>23.3258949690976</v>
      </c>
      <c r="H575" s="1">
        <v>300</v>
      </c>
      <c r="I575" s="1">
        <v>50</v>
      </c>
      <c r="J575" s="1" t="s">
        <v>10</v>
      </c>
      <c r="K575" s="1">
        <v>2.5849625007211561</v>
      </c>
      <c r="L575">
        <v>1</v>
      </c>
    </row>
    <row r="576" spans="1:12" x14ac:dyDescent="0.2">
      <c r="A576">
        <v>23</v>
      </c>
      <c r="B576" s="1" t="s">
        <v>953</v>
      </c>
      <c r="C576" s="1">
        <v>-7.36787499999999</v>
      </c>
      <c r="D576" s="1">
        <v>26.284612879674899</v>
      </c>
      <c r="E576" s="1">
        <v>0.36249999999999999</v>
      </c>
      <c r="F576" s="1">
        <v>80.180374999999998</v>
      </c>
      <c r="G576" s="1">
        <v>30.70879977481</v>
      </c>
      <c r="H576" s="1">
        <v>300</v>
      </c>
      <c r="I576" s="1">
        <v>50</v>
      </c>
      <c r="J576" s="1" t="s">
        <v>12</v>
      </c>
      <c r="K576" s="1">
        <v>2.5849625007211561</v>
      </c>
      <c r="L576">
        <v>1</v>
      </c>
    </row>
    <row r="577" spans="1:12" x14ac:dyDescent="0.2">
      <c r="A577">
        <v>23</v>
      </c>
      <c r="B577" s="1" t="s">
        <v>954</v>
      </c>
      <c r="C577" s="1">
        <v>-0.30937499999999901</v>
      </c>
      <c r="D577" s="1">
        <v>25.7533613992304</v>
      </c>
      <c r="E577" s="1">
        <v>0.53749999999999998</v>
      </c>
      <c r="F577" s="1">
        <v>84.398499999999999</v>
      </c>
      <c r="G577" s="1">
        <v>31.530831304454999</v>
      </c>
      <c r="H577" s="1">
        <v>300</v>
      </c>
      <c r="I577" s="1">
        <v>50</v>
      </c>
      <c r="J577" s="1" t="s">
        <v>14</v>
      </c>
      <c r="K577" s="1">
        <v>2.5849625007211561</v>
      </c>
      <c r="L577">
        <v>1</v>
      </c>
    </row>
    <row r="578" spans="1:12" x14ac:dyDescent="0.2">
      <c r="A578">
        <v>23</v>
      </c>
      <c r="B578" s="1" t="s">
        <v>963</v>
      </c>
      <c r="C578" s="1">
        <v>-2.8356249999999998</v>
      </c>
      <c r="D578" s="1">
        <v>31.906785479101</v>
      </c>
      <c r="E578" s="1">
        <v>0.47499999999999998</v>
      </c>
      <c r="F578" s="1">
        <v>258.69162499999999</v>
      </c>
      <c r="G578" s="1">
        <v>33.455710926677</v>
      </c>
      <c r="H578" s="1">
        <v>400</v>
      </c>
      <c r="I578" s="1">
        <v>100</v>
      </c>
      <c r="J578" s="1" t="s">
        <v>8</v>
      </c>
      <c r="K578" s="1">
        <v>2</v>
      </c>
      <c r="L578">
        <v>1</v>
      </c>
    </row>
    <row r="579" spans="1:12" x14ac:dyDescent="0.2">
      <c r="A579">
        <v>23</v>
      </c>
      <c r="B579" s="1" t="s">
        <v>964</v>
      </c>
      <c r="C579" s="1">
        <v>-0.36425000000000002</v>
      </c>
      <c r="D579" s="1">
        <v>22.418589372159399</v>
      </c>
      <c r="E579" s="1">
        <v>0.5</v>
      </c>
      <c r="F579" s="1">
        <v>275.19324999999998</v>
      </c>
      <c r="G579" s="1">
        <v>21.555210261964501</v>
      </c>
      <c r="H579" s="1">
        <v>400</v>
      </c>
      <c r="I579" s="1">
        <v>100</v>
      </c>
      <c r="J579" s="1" t="s">
        <v>10</v>
      </c>
      <c r="K579" s="1">
        <v>2</v>
      </c>
      <c r="L579">
        <v>1</v>
      </c>
    </row>
    <row r="580" spans="1:12" x14ac:dyDescent="0.2">
      <c r="A580">
        <v>23</v>
      </c>
      <c r="B580" s="1" t="s">
        <v>965</v>
      </c>
      <c r="C580" s="1">
        <v>-47.989624999999997</v>
      </c>
      <c r="D580" s="1">
        <v>22.875351169094099</v>
      </c>
      <c r="E580" s="1">
        <v>1.2500000000000001E-2</v>
      </c>
      <c r="F580" s="1">
        <v>154.155</v>
      </c>
      <c r="G580" s="1">
        <v>36.886382683857697</v>
      </c>
      <c r="H580" s="1">
        <v>400</v>
      </c>
      <c r="I580" s="1">
        <v>100</v>
      </c>
      <c r="J580" s="1" t="s">
        <v>12</v>
      </c>
      <c r="K580" s="1">
        <v>2</v>
      </c>
      <c r="L580">
        <v>1</v>
      </c>
    </row>
    <row r="581" spans="1:12" x14ac:dyDescent="0.2">
      <c r="A581">
        <v>23</v>
      </c>
      <c r="B581" s="1" t="s">
        <v>966</v>
      </c>
      <c r="C581" s="1">
        <v>-21.674683544303701</v>
      </c>
      <c r="D581" s="1">
        <v>31.085329880196099</v>
      </c>
      <c r="E581" s="1">
        <v>0.253164556962025</v>
      </c>
      <c r="F581" s="1">
        <v>138.06784810126501</v>
      </c>
      <c r="G581" s="1">
        <v>30.090935582498702</v>
      </c>
      <c r="H581" s="1">
        <v>400</v>
      </c>
      <c r="I581" s="1">
        <v>100</v>
      </c>
      <c r="J581" s="1" t="s">
        <v>14</v>
      </c>
      <c r="K581" s="1">
        <v>2</v>
      </c>
      <c r="L581">
        <v>1</v>
      </c>
    </row>
    <row r="582" spans="1:12" x14ac:dyDescent="0.2">
      <c r="A582">
        <v>23</v>
      </c>
      <c r="B582" s="1" t="s">
        <v>959</v>
      </c>
      <c r="C582" s="1">
        <v>-20.006875000000001</v>
      </c>
      <c r="D582" s="1">
        <v>36.2876162620855</v>
      </c>
      <c r="E582" s="1">
        <v>0.2</v>
      </c>
      <c r="F582" s="1">
        <v>247.89274999999901</v>
      </c>
      <c r="G582" s="1">
        <v>36.302827265069801</v>
      </c>
      <c r="H582" s="1">
        <v>400</v>
      </c>
      <c r="I582" s="1">
        <v>50</v>
      </c>
      <c r="J582" s="1" t="s">
        <v>8</v>
      </c>
      <c r="K582" s="1">
        <v>3</v>
      </c>
      <c r="L582">
        <v>1</v>
      </c>
    </row>
    <row r="583" spans="1:12" x14ac:dyDescent="0.2">
      <c r="A583">
        <v>23</v>
      </c>
      <c r="B583" s="1" t="s">
        <v>960</v>
      </c>
      <c r="C583" s="1">
        <v>-15.698625</v>
      </c>
      <c r="D583" s="1">
        <v>20.978134851777799</v>
      </c>
      <c r="E583" s="1">
        <v>0.27500000000000002</v>
      </c>
      <c r="F583" s="1">
        <v>269.227499999999</v>
      </c>
      <c r="G583" s="1">
        <v>21.0361356658013</v>
      </c>
      <c r="H583" s="1">
        <v>400</v>
      </c>
      <c r="I583" s="1">
        <v>50</v>
      </c>
      <c r="J583" s="1" t="s">
        <v>10</v>
      </c>
      <c r="K583" s="1">
        <v>3</v>
      </c>
      <c r="L583">
        <v>1</v>
      </c>
    </row>
    <row r="584" spans="1:12" x14ac:dyDescent="0.2">
      <c r="A584">
        <v>23</v>
      </c>
      <c r="B584" s="1" t="s">
        <v>961</v>
      </c>
      <c r="C584" s="1">
        <v>-36.650500000000001</v>
      </c>
      <c r="D584" s="1">
        <v>27.896910801198</v>
      </c>
      <c r="E584" s="1">
        <v>0.1</v>
      </c>
      <c r="F584" s="1">
        <v>100.350374999999</v>
      </c>
      <c r="G584" s="1">
        <v>41.889974022543498</v>
      </c>
      <c r="H584" s="1">
        <v>400</v>
      </c>
      <c r="I584" s="1">
        <v>50</v>
      </c>
      <c r="J584" s="1" t="s">
        <v>12</v>
      </c>
      <c r="K584" s="1">
        <v>3</v>
      </c>
      <c r="L584">
        <v>1</v>
      </c>
    </row>
    <row r="585" spans="1:12" x14ac:dyDescent="0.2">
      <c r="A585">
        <v>23</v>
      </c>
      <c r="B585" s="1" t="s">
        <v>962</v>
      </c>
      <c r="C585" s="1">
        <v>-17.363164556962001</v>
      </c>
      <c r="D585" s="1">
        <v>27.789797077905199</v>
      </c>
      <c r="E585" s="1">
        <v>0.278481012658227</v>
      </c>
      <c r="F585" s="1">
        <v>98.775822784810103</v>
      </c>
      <c r="G585" s="1">
        <v>33.534519589072097</v>
      </c>
      <c r="H585" s="1">
        <v>400</v>
      </c>
      <c r="I585" s="1">
        <v>50</v>
      </c>
      <c r="J585" s="1" t="s">
        <v>14</v>
      </c>
      <c r="K585" s="1">
        <v>3</v>
      </c>
      <c r="L585">
        <v>1</v>
      </c>
    </row>
    <row r="586" spans="1:12" x14ac:dyDescent="0.2">
      <c r="A586">
        <v>23</v>
      </c>
      <c r="B586" s="1" t="s">
        <v>971</v>
      </c>
      <c r="C586" s="1">
        <v>-39.579999999999899</v>
      </c>
      <c r="D586" s="1">
        <v>41.686667631604301</v>
      </c>
      <c r="E586" s="1">
        <v>0.151898734177215</v>
      </c>
      <c r="F586" s="1">
        <v>344.35455696202501</v>
      </c>
      <c r="G586" s="1">
        <v>42.065351050251898</v>
      </c>
      <c r="H586" s="1">
        <v>500</v>
      </c>
      <c r="I586" s="1">
        <v>100</v>
      </c>
      <c r="J586" s="1" t="s">
        <v>8</v>
      </c>
      <c r="K586" s="1">
        <v>2.3219280948873622</v>
      </c>
      <c r="L586">
        <v>1</v>
      </c>
    </row>
    <row r="587" spans="1:12" x14ac:dyDescent="0.2">
      <c r="A587">
        <v>23</v>
      </c>
      <c r="B587" s="1" t="s">
        <v>972</v>
      </c>
      <c r="C587" s="1">
        <v>-16.002749999999999</v>
      </c>
      <c r="D587" s="1">
        <v>26.402338058162499</v>
      </c>
      <c r="E587" s="1">
        <v>0.23749999999999999</v>
      </c>
      <c r="F587" s="1">
        <v>350.70512500000001</v>
      </c>
      <c r="G587" s="1">
        <v>26.598931557195499</v>
      </c>
      <c r="H587" s="1">
        <v>500</v>
      </c>
      <c r="I587" s="1">
        <v>100</v>
      </c>
      <c r="J587" s="1" t="s">
        <v>10</v>
      </c>
      <c r="K587" s="1">
        <v>2.3219280948873622</v>
      </c>
      <c r="L587">
        <v>1</v>
      </c>
    </row>
    <row r="588" spans="1:12" x14ac:dyDescent="0.2">
      <c r="A588">
        <v>23</v>
      </c>
      <c r="B588" s="1" t="s">
        <v>973</v>
      </c>
      <c r="C588" s="1">
        <v>-41.054499999999898</v>
      </c>
      <c r="D588" s="1">
        <v>36.4829694823488</v>
      </c>
      <c r="E588" s="1">
        <v>0.13750000000000001</v>
      </c>
      <c r="F588" s="1">
        <v>147.27525</v>
      </c>
      <c r="G588" s="1">
        <v>44.336217164272099</v>
      </c>
      <c r="H588" s="1">
        <v>500</v>
      </c>
      <c r="I588" s="1">
        <v>100</v>
      </c>
      <c r="J588" s="1" t="s">
        <v>12</v>
      </c>
      <c r="K588" s="1">
        <v>2.3219280948873622</v>
      </c>
      <c r="L588">
        <v>1</v>
      </c>
    </row>
    <row r="589" spans="1:12" x14ac:dyDescent="0.2">
      <c r="A589">
        <v>23</v>
      </c>
      <c r="B589" s="1" t="s">
        <v>974</v>
      </c>
      <c r="C589" s="1">
        <v>-23.219624999999901</v>
      </c>
      <c r="D589" s="1">
        <v>45.684246695216203</v>
      </c>
      <c r="E589" s="1">
        <v>0.2</v>
      </c>
      <c r="F589" s="1">
        <v>152.19399999999999</v>
      </c>
      <c r="G589" s="1">
        <v>53.610546084702399</v>
      </c>
      <c r="H589" s="1">
        <v>500</v>
      </c>
      <c r="I589" s="1">
        <v>100</v>
      </c>
      <c r="J589" s="1" t="s">
        <v>14</v>
      </c>
      <c r="K589" s="1">
        <v>2.3219280948873622</v>
      </c>
      <c r="L589">
        <v>1</v>
      </c>
    </row>
    <row r="590" spans="1:12" x14ac:dyDescent="0.2">
      <c r="A590">
        <v>23</v>
      </c>
      <c r="B590" s="1" t="s">
        <v>967</v>
      </c>
      <c r="C590" s="1">
        <v>-27.147499999999901</v>
      </c>
      <c r="D590" s="1">
        <v>28.3512004375476</v>
      </c>
      <c r="E590" s="1">
        <v>0.13750000000000001</v>
      </c>
      <c r="F590" s="1">
        <v>305.9015</v>
      </c>
      <c r="G590" s="1">
        <v>28.9037582807149</v>
      </c>
      <c r="H590" s="1">
        <v>500</v>
      </c>
      <c r="I590" s="1">
        <v>50</v>
      </c>
      <c r="J590" s="1" t="s">
        <v>8</v>
      </c>
      <c r="K590" s="1">
        <v>3.3219280948873626</v>
      </c>
      <c r="L590">
        <v>1</v>
      </c>
    </row>
    <row r="591" spans="1:12" x14ac:dyDescent="0.2">
      <c r="A591">
        <v>23</v>
      </c>
      <c r="B591" s="1" t="s">
        <v>968</v>
      </c>
      <c r="C591" s="1">
        <v>7.05612499999999</v>
      </c>
      <c r="D591" s="1">
        <v>27.7593007609048</v>
      </c>
      <c r="E591" s="1">
        <v>0.53749999999999998</v>
      </c>
      <c r="F591" s="1">
        <v>320.360874999999</v>
      </c>
      <c r="G591" s="1">
        <v>25.316182284941199</v>
      </c>
      <c r="H591" s="1">
        <v>500</v>
      </c>
      <c r="I591" s="1">
        <v>50</v>
      </c>
      <c r="J591" s="1" t="s">
        <v>10</v>
      </c>
      <c r="K591" s="1">
        <v>3.3219280948873626</v>
      </c>
      <c r="L591">
        <v>1</v>
      </c>
    </row>
    <row r="592" spans="1:12" x14ac:dyDescent="0.2">
      <c r="A592">
        <v>23</v>
      </c>
      <c r="B592" s="1" t="s">
        <v>969</v>
      </c>
      <c r="C592" s="1">
        <v>-65.621375</v>
      </c>
      <c r="D592" s="1">
        <v>31.741418515236099</v>
      </c>
      <c r="E592" s="1">
        <v>2.5000000000000001E-2</v>
      </c>
      <c r="F592" s="1">
        <v>128.44475</v>
      </c>
      <c r="G592" s="1">
        <v>56.0710029778093</v>
      </c>
      <c r="H592" s="1">
        <v>500</v>
      </c>
      <c r="I592" s="1">
        <v>50</v>
      </c>
      <c r="J592" s="1" t="s">
        <v>12</v>
      </c>
      <c r="K592" s="1">
        <v>3.3219280948873626</v>
      </c>
      <c r="L592">
        <v>1</v>
      </c>
    </row>
    <row r="593" spans="1:12" x14ac:dyDescent="0.2">
      <c r="A593">
        <v>23</v>
      </c>
      <c r="B593" s="1" t="s">
        <v>970</v>
      </c>
      <c r="C593" s="1">
        <v>-38.823250000000002</v>
      </c>
      <c r="D593" s="1">
        <v>47.503753345788297</v>
      </c>
      <c r="E593" s="1">
        <v>8.7499999999999994E-2</v>
      </c>
      <c r="F593" s="1">
        <v>139.79750000000001</v>
      </c>
      <c r="G593" s="1">
        <v>57.290806035960003</v>
      </c>
      <c r="H593" s="1">
        <v>500</v>
      </c>
      <c r="I593" s="1">
        <v>50</v>
      </c>
      <c r="J593" s="1" t="s">
        <v>14</v>
      </c>
      <c r="K593" s="1">
        <v>3.3219280948873626</v>
      </c>
      <c r="L593">
        <v>1</v>
      </c>
    </row>
    <row r="594" spans="1:12" x14ac:dyDescent="0.2">
      <c r="A594">
        <v>23</v>
      </c>
      <c r="B594" s="1" t="s">
        <v>979</v>
      </c>
      <c r="C594" s="1">
        <v>-19.615124999999999</v>
      </c>
      <c r="D594" s="1">
        <v>38.601330805872102</v>
      </c>
      <c r="E594" s="1">
        <v>0.27500000000000002</v>
      </c>
      <c r="F594" s="1">
        <v>375.94349999999997</v>
      </c>
      <c r="G594" s="1">
        <v>40.873933872946402</v>
      </c>
      <c r="H594" s="1">
        <v>600</v>
      </c>
      <c r="I594" s="1">
        <v>100</v>
      </c>
      <c r="J594" s="1" t="s">
        <v>8</v>
      </c>
      <c r="K594" s="1">
        <v>2.5849625007211561</v>
      </c>
      <c r="L594">
        <v>1</v>
      </c>
    </row>
    <row r="595" spans="1:12" x14ac:dyDescent="0.2">
      <c r="A595">
        <v>23</v>
      </c>
      <c r="B595" s="1" t="s">
        <v>980</v>
      </c>
      <c r="C595" s="1">
        <v>5.0148101265822698</v>
      </c>
      <c r="D595" s="1">
        <v>34.8310923541625</v>
      </c>
      <c r="E595" s="1">
        <v>0.569620253164557</v>
      </c>
      <c r="F595" s="1">
        <v>394.87594936708803</v>
      </c>
      <c r="G595" s="1">
        <v>30.764713780110402</v>
      </c>
      <c r="H595" s="1">
        <v>600</v>
      </c>
      <c r="I595" s="1">
        <v>100</v>
      </c>
      <c r="J595" s="1" t="s">
        <v>10</v>
      </c>
      <c r="K595" s="1">
        <v>2.5849625007211561</v>
      </c>
      <c r="L595">
        <v>1</v>
      </c>
    </row>
    <row r="596" spans="1:12" x14ac:dyDescent="0.2">
      <c r="A596">
        <v>23</v>
      </c>
      <c r="B596" s="1" t="s">
        <v>981</v>
      </c>
      <c r="C596" s="1">
        <v>-61.287500000000001</v>
      </c>
      <c r="D596" s="1">
        <v>45.354782148633397</v>
      </c>
      <c r="E596" s="1">
        <v>0.05</v>
      </c>
      <c r="F596" s="1">
        <v>162.411374999999</v>
      </c>
      <c r="G596" s="1">
        <v>42.516320241283502</v>
      </c>
      <c r="H596" s="1">
        <v>600</v>
      </c>
      <c r="I596" s="1">
        <v>100</v>
      </c>
      <c r="J596" s="1" t="s">
        <v>12</v>
      </c>
      <c r="K596" s="1">
        <v>2.5849625007211561</v>
      </c>
      <c r="L596">
        <v>1</v>
      </c>
    </row>
    <row r="597" spans="1:12" x14ac:dyDescent="0.2">
      <c r="A597">
        <v>23</v>
      </c>
      <c r="B597" s="1" t="s">
        <v>982</v>
      </c>
      <c r="C597" s="1">
        <v>-32.692875000000001</v>
      </c>
      <c r="D597" s="1">
        <v>28.243417250474</v>
      </c>
      <c r="E597" s="1">
        <v>0.13750000000000001</v>
      </c>
      <c r="F597" s="1">
        <v>178.709374999999</v>
      </c>
      <c r="G597" s="1">
        <v>72.5581748210315</v>
      </c>
      <c r="H597" s="1">
        <v>600</v>
      </c>
      <c r="I597" s="1">
        <v>100</v>
      </c>
      <c r="J597" s="1" t="s">
        <v>14</v>
      </c>
      <c r="K597" s="1">
        <v>2.5849625007211561</v>
      </c>
      <c r="L597">
        <v>1</v>
      </c>
    </row>
    <row r="598" spans="1:12" x14ac:dyDescent="0.2">
      <c r="A598">
        <v>23</v>
      </c>
      <c r="B598" s="1" t="s">
        <v>975</v>
      </c>
      <c r="C598" s="1">
        <v>-36.810874999999903</v>
      </c>
      <c r="D598" s="1">
        <v>34.842781325324403</v>
      </c>
      <c r="E598" s="1">
        <v>0.125</v>
      </c>
      <c r="F598" s="1">
        <v>364.90674999999902</v>
      </c>
      <c r="G598" s="1">
        <v>34.884281265886699</v>
      </c>
      <c r="H598" s="1">
        <v>600</v>
      </c>
      <c r="I598" s="1">
        <v>50</v>
      </c>
      <c r="J598" s="1" t="s">
        <v>8</v>
      </c>
      <c r="K598" s="1">
        <v>3.5849625007211565</v>
      </c>
      <c r="L598">
        <v>1</v>
      </c>
    </row>
    <row r="599" spans="1:12" x14ac:dyDescent="0.2">
      <c r="A599">
        <v>23</v>
      </c>
      <c r="B599" s="1" t="s">
        <v>976</v>
      </c>
      <c r="C599" s="1">
        <v>-4.3252499999999996</v>
      </c>
      <c r="D599" s="1">
        <v>39.727977168961097</v>
      </c>
      <c r="E599" s="1">
        <v>0.32500000000000001</v>
      </c>
      <c r="F599" s="1">
        <v>365.614125</v>
      </c>
      <c r="G599" s="1">
        <v>40.827647639000404</v>
      </c>
      <c r="H599" s="1">
        <v>600</v>
      </c>
      <c r="I599" s="1">
        <v>50</v>
      </c>
      <c r="J599" s="1" t="s">
        <v>10</v>
      </c>
      <c r="K599" s="1">
        <v>3.5849625007211565</v>
      </c>
      <c r="L599">
        <v>1</v>
      </c>
    </row>
    <row r="600" spans="1:12" x14ac:dyDescent="0.2">
      <c r="A600">
        <v>23</v>
      </c>
      <c r="B600" s="1" t="s">
        <v>977</v>
      </c>
      <c r="C600" s="1">
        <v>-64.190874999999906</v>
      </c>
      <c r="D600" s="1">
        <v>50.716942735977</v>
      </c>
      <c r="E600" s="1">
        <v>3.7499999999999999E-2</v>
      </c>
      <c r="F600" s="1">
        <v>154.50824999999901</v>
      </c>
      <c r="G600" s="1">
        <v>91.043428837217505</v>
      </c>
      <c r="H600" s="1">
        <v>600</v>
      </c>
      <c r="I600" s="1">
        <v>50</v>
      </c>
      <c r="J600" s="1" t="s">
        <v>12</v>
      </c>
      <c r="K600" s="1">
        <v>3.5849625007211565</v>
      </c>
      <c r="L600">
        <v>1</v>
      </c>
    </row>
    <row r="601" spans="1:12" x14ac:dyDescent="0.2">
      <c r="A601">
        <v>23</v>
      </c>
      <c r="B601" s="1" t="s">
        <v>978</v>
      </c>
      <c r="C601" s="1">
        <v>-42.194375000000001</v>
      </c>
      <c r="D601" s="1">
        <v>43.218919550462701</v>
      </c>
      <c r="E601" s="1">
        <v>0.1</v>
      </c>
      <c r="F601" s="1">
        <v>169.42850000000001</v>
      </c>
      <c r="G601" s="1">
        <v>99.245503778508706</v>
      </c>
      <c r="H601" s="1">
        <v>600</v>
      </c>
      <c r="I601" s="1">
        <v>50</v>
      </c>
      <c r="J601" s="1" t="s">
        <v>14</v>
      </c>
      <c r="K601" s="1">
        <v>3.5849625007211565</v>
      </c>
      <c r="L601">
        <v>1</v>
      </c>
    </row>
    <row r="602" spans="1:12" x14ac:dyDescent="0.2">
      <c r="A602">
        <v>25</v>
      </c>
      <c r="B602" s="14" t="s">
        <v>1058</v>
      </c>
      <c r="C602" s="1">
        <v>-16.326750000000001</v>
      </c>
      <c r="D602" s="1">
        <v>28.524799857974401</v>
      </c>
      <c r="E602" s="1">
        <v>0.25</v>
      </c>
      <c r="F602" s="1">
        <v>175.00524999999999</v>
      </c>
      <c r="G602" s="1">
        <v>22.655295406096499</v>
      </c>
      <c r="H602" s="1">
        <v>200</v>
      </c>
      <c r="I602" s="1">
        <v>100</v>
      </c>
      <c r="J602" s="1" t="s">
        <v>8</v>
      </c>
      <c r="K602" s="1">
        <v>1</v>
      </c>
      <c r="L602">
        <v>1</v>
      </c>
    </row>
    <row r="603" spans="1:12" x14ac:dyDescent="0.2">
      <c r="A603">
        <v>25</v>
      </c>
      <c r="B603" s="1" t="s">
        <v>1028</v>
      </c>
      <c r="C603" s="1">
        <v>4.6013114754098297</v>
      </c>
      <c r="D603" s="1">
        <v>27.283728921351599</v>
      </c>
      <c r="E603" s="1">
        <v>0.49180327868852403</v>
      </c>
      <c r="F603" s="1">
        <v>173.86032786885201</v>
      </c>
      <c r="G603" s="1">
        <v>26.566565760104201</v>
      </c>
      <c r="H603" s="1">
        <v>200</v>
      </c>
      <c r="I603" s="1">
        <v>100</v>
      </c>
      <c r="J603" s="1" t="s">
        <v>10</v>
      </c>
      <c r="K603" s="1">
        <v>1</v>
      </c>
      <c r="L603">
        <v>1</v>
      </c>
    </row>
    <row r="604" spans="1:12" x14ac:dyDescent="0.2">
      <c r="A604">
        <v>25</v>
      </c>
      <c r="B604" s="1" t="s">
        <v>1046</v>
      </c>
      <c r="C604" s="1">
        <v>-4.4976249999999904</v>
      </c>
      <c r="D604" s="1">
        <v>47.622603043191297</v>
      </c>
      <c r="E604" s="1">
        <v>0.21249999999999999</v>
      </c>
      <c r="F604" s="1">
        <v>110.555375</v>
      </c>
      <c r="G604" s="1">
        <v>41.397558350213998</v>
      </c>
      <c r="H604" s="1">
        <v>200</v>
      </c>
      <c r="I604" s="1">
        <v>100</v>
      </c>
      <c r="J604" s="1" t="s">
        <v>12</v>
      </c>
      <c r="K604" s="1">
        <v>1</v>
      </c>
      <c r="L604">
        <v>0</v>
      </c>
    </row>
    <row r="605" spans="1:12" x14ac:dyDescent="0.2">
      <c r="A605">
        <v>25</v>
      </c>
      <c r="B605" s="1" t="s">
        <v>1038</v>
      </c>
      <c r="C605" s="1">
        <v>12.3727848101265</v>
      </c>
      <c r="D605" s="1">
        <v>16.201473595793999</v>
      </c>
      <c r="E605" s="1">
        <v>0.784810126582278</v>
      </c>
      <c r="F605" s="1">
        <v>98.641898734177204</v>
      </c>
      <c r="G605" s="1">
        <v>16.3791052502837</v>
      </c>
      <c r="H605" s="1">
        <v>200</v>
      </c>
      <c r="I605" s="1">
        <v>100</v>
      </c>
      <c r="J605" s="1" t="s">
        <v>14</v>
      </c>
      <c r="K605" s="1">
        <v>1</v>
      </c>
      <c r="L605">
        <v>1</v>
      </c>
    </row>
    <row r="606" spans="1:12" x14ac:dyDescent="0.2">
      <c r="A606">
        <v>25</v>
      </c>
      <c r="B606" s="1" t="s">
        <v>1061</v>
      </c>
      <c r="C606" s="1">
        <v>-26.8733749999999</v>
      </c>
      <c r="D606" s="1">
        <v>46.6604509178744</v>
      </c>
      <c r="E606" s="1">
        <v>0.16250000000000001</v>
      </c>
      <c r="F606" s="1">
        <v>162.77862499999901</v>
      </c>
      <c r="G606" s="1">
        <v>37.931127512365997</v>
      </c>
      <c r="H606" s="1">
        <v>200</v>
      </c>
      <c r="I606" s="1">
        <v>50</v>
      </c>
      <c r="J606" s="1" t="s">
        <v>8</v>
      </c>
      <c r="K606" s="1">
        <v>2</v>
      </c>
      <c r="L606">
        <v>0</v>
      </c>
    </row>
    <row r="607" spans="1:12" x14ac:dyDescent="0.2">
      <c r="A607">
        <v>25</v>
      </c>
      <c r="B607" s="1" t="s">
        <v>1030</v>
      </c>
      <c r="C607" s="1">
        <v>20.305915492957698</v>
      </c>
      <c r="D607" s="1">
        <v>20.0986464807721</v>
      </c>
      <c r="E607" s="1">
        <v>0.76056338028169002</v>
      </c>
      <c r="F607" s="1">
        <v>139.324507042253</v>
      </c>
      <c r="G607" s="1">
        <v>18.807880786696</v>
      </c>
      <c r="H607" s="1">
        <v>200</v>
      </c>
      <c r="I607" s="1">
        <v>50</v>
      </c>
      <c r="J607" s="1" t="s">
        <v>10</v>
      </c>
      <c r="K607" s="1">
        <v>2</v>
      </c>
      <c r="L607">
        <v>1</v>
      </c>
    </row>
    <row r="608" spans="1:12" x14ac:dyDescent="0.2">
      <c r="A608">
        <v>25</v>
      </c>
      <c r="B608" s="1" t="s">
        <v>1050</v>
      </c>
      <c r="C608" s="1">
        <v>2.3981249999999998</v>
      </c>
      <c r="D608" s="1">
        <v>30.107472166131299</v>
      </c>
      <c r="E608" s="1">
        <v>0.5</v>
      </c>
      <c r="F608" s="1">
        <v>60.3338749999999</v>
      </c>
      <c r="G608" s="1">
        <v>15.9990086016095</v>
      </c>
      <c r="H608" s="1">
        <v>200</v>
      </c>
      <c r="I608" s="1">
        <v>50</v>
      </c>
      <c r="J608" s="1" t="s">
        <v>12</v>
      </c>
      <c r="K608" s="1">
        <v>2</v>
      </c>
      <c r="L608">
        <v>1</v>
      </c>
    </row>
    <row r="609" spans="1:12" x14ac:dyDescent="0.2">
      <c r="A609">
        <v>25</v>
      </c>
      <c r="B609" s="1" t="s">
        <v>1037</v>
      </c>
      <c r="C609" s="1">
        <v>12.3895890410958</v>
      </c>
      <c r="D609" s="1">
        <v>15.7202516134448</v>
      </c>
      <c r="E609" s="1">
        <v>0.87671232876712302</v>
      </c>
      <c r="F609" s="1">
        <v>68.558219178082197</v>
      </c>
      <c r="G609" s="1">
        <v>14.9661993914932</v>
      </c>
      <c r="H609" s="1">
        <v>200</v>
      </c>
      <c r="I609" s="1">
        <v>50</v>
      </c>
      <c r="J609" s="1" t="s">
        <v>14</v>
      </c>
      <c r="K609" s="1">
        <v>2</v>
      </c>
      <c r="L609">
        <v>1</v>
      </c>
    </row>
    <row r="610" spans="1:12" x14ac:dyDescent="0.2">
      <c r="A610">
        <v>25</v>
      </c>
      <c r="B610" s="1" t="s">
        <v>1064</v>
      </c>
      <c r="C610" s="1">
        <v>-52.884342105263102</v>
      </c>
      <c r="D610" s="1">
        <v>62.4649717491315</v>
      </c>
      <c r="E610" s="1">
        <v>0.105263157894736</v>
      </c>
      <c r="F610" s="1">
        <v>281.55592105263099</v>
      </c>
      <c r="G610" s="1">
        <v>32.425933747770699</v>
      </c>
      <c r="H610" s="1">
        <v>300</v>
      </c>
      <c r="I610" s="1">
        <v>100</v>
      </c>
      <c r="J610" s="1" t="s">
        <v>8</v>
      </c>
      <c r="K610" s="1">
        <v>1.5849625007211563</v>
      </c>
      <c r="L610">
        <v>0</v>
      </c>
    </row>
    <row r="611" spans="1:12" x14ac:dyDescent="0.2">
      <c r="A611">
        <v>25</v>
      </c>
      <c r="B611" s="1" t="s">
        <v>1033</v>
      </c>
      <c r="C611" s="1">
        <v>-8.1272222222222208</v>
      </c>
      <c r="D611" s="1">
        <v>21.041392554136799</v>
      </c>
      <c r="E611" s="1">
        <v>0.41666666666666602</v>
      </c>
      <c r="F611" s="1">
        <v>246.41763888888801</v>
      </c>
      <c r="G611" s="1">
        <v>24.860699937242199</v>
      </c>
      <c r="H611" s="1">
        <v>300</v>
      </c>
      <c r="I611" s="1">
        <v>100</v>
      </c>
      <c r="J611" s="1" t="s">
        <v>10</v>
      </c>
      <c r="K611" s="1">
        <v>1.5849625007211563</v>
      </c>
      <c r="L611">
        <v>1</v>
      </c>
    </row>
    <row r="612" spans="1:12" x14ac:dyDescent="0.2">
      <c r="A612">
        <v>25</v>
      </c>
      <c r="B612" s="1" t="s">
        <v>1048</v>
      </c>
      <c r="C612" s="1">
        <v>-29.292874999999999</v>
      </c>
      <c r="D612" s="1">
        <v>38.596069300958199</v>
      </c>
      <c r="E612" s="1">
        <v>0.125</v>
      </c>
      <c r="F612" s="1">
        <v>132.02749999999901</v>
      </c>
      <c r="G612" s="1">
        <v>33.689931971584599</v>
      </c>
      <c r="H612" s="1">
        <v>300</v>
      </c>
      <c r="I612" s="1">
        <v>100</v>
      </c>
      <c r="J612" s="1" t="s">
        <v>12</v>
      </c>
      <c r="K612" s="1">
        <v>1.5849625007211563</v>
      </c>
      <c r="L612">
        <v>1</v>
      </c>
    </row>
    <row r="613" spans="1:12" x14ac:dyDescent="0.2">
      <c r="A613">
        <v>25</v>
      </c>
      <c r="B613" s="1" t="s">
        <v>1042</v>
      </c>
      <c r="C613" s="1">
        <v>-7.0814999999999904</v>
      </c>
      <c r="D613" s="1">
        <v>34.378562873540801</v>
      </c>
      <c r="E613" s="1">
        <v>0.35</v>
      </c>
      <c r="F613" s="1">
        <v>125.66012499999999</v>
      </c>
      <c r="G613" s="1">
        <v>33.100937505369401</v>
      </c>
      <c r="H613" s="1">
        <v>300</v>
      </c>
      <c r="I613" s="1">
        <v>100</v>
      </c>
      <c r="J613" s="1" t="s">
        <v>14</v>
      </c>
      <c r="K613" s="1">
        <v>1.5849625007211563</v>
      </c>
      <c r="L613">
        <v>1</v>
      </c>
    </row>
    <row r="614" spans="1:12" x14ac:dyDescent="0.2">
      <c r="A614">
        <v>25</v>
      </c>
      <c r="B614" s="1" t="s">
        <v>1060</v>
      </c>
      <c r="C614" s="1">
        <v>-48.646250000000002</v>
      </c>
      <c r="D614" s="1">
        <v>62.360596500815298</v>
      </c>
      <c r="E614" s="1">
        <v>0.17499999999999999</v>
      </c>
      <c r="F614" s="1">
        <v>259.27575000000002</v>
      </c>
      <c r="G614" s="1">
        <v>49.316121952536903</v>
      </c>
      <c r="H614" s="1">
        <v>300</v>
      </c>
      <c r="I614" s="1">
        <v>50</v>
      </c>
      <c r="J614" s="1" t="s">
        <v>8</v>
      </c>
      <c r="K614" s="1">
        <v>2.5849625007211561</v>
      </c>
      <c r="L614">
        <v>0</v>
      </c>
    </row>
    <row r="615" spans="1:12" x14ac:dyDescent="0.2">
      <c r="A615">
        <v>25</v>
      </c>
      <c r="B615" s="1" t="s">
        <v>1034</v>
      </c>
      <c r="C615" s="1">
        <v>2.4991666666666599</v>
      </c>
      <c r="D615" s="1">
        <v>18.260323469052899</v>
      </c>
      <c r="E615" s="1">
        <v>0.65277777777777701</v>
      </c>
      <c r="F615" s="1">
        <v>203.98277777777699</v>
      </c>
      <c r="G615" s="1">
        <v>18.630194072334199</v>
      </c>
      <c r="H615" s="1">
        <v>300</v>
      </c>
      <c r="I615" s="1">
        <v>50</v>
      </c>
      <c r="J615" s="1" t="s">
        <v>10</v>
      </c>
      <c r="K615" s="1">
        <v>2.5849625007211561</v>
      </c>
      <c r="L615">
        <v>1</v>
      </c>
    </row>
    <row r="616" spans="1:12" x14ac:dyDescent="0.2">
      <c r="A616">
        <v>25</v>
      </c>
      <c r="B616" s="1" t="s">
        <v>1052</v>
      </c>
      <c r="C616" s="1">
        <v>-71.946250000000006</v>
      </c>
      <c r="D616" s="1">
        <v>41.343757551019699</v>
      </c>
      <c r="E616" s="1">
        <v>1.2500000000000001E-2</v>
      </c>
      <c r="F616" s="1">
        <v>144.52574999999999</v>
      </c>
      <c r="G616" s="1">
        <v>70.362720292335894</v>
      </c>
      <c r="H616" s="1">
        <v>300</v>
      </c>
      <c r="I616" s="1">
        <v>50</v>
      </c>
      <c r="J616" s="1" t="s">
        <v>12</v>
      </c>
      <c r="K616" s="1">
        <v>2.5849625007211561</v>
      </c>
      <c r="L616">
        <v>1</v>
      </c>
    </row>
    <row r="617" spans="1:12" x14ac:dyDescent="0.2">
      <c r="A617">
        <v>25</v>
      </c>
      <c r="B617" s="1" t="s">
        <v>1043</v>
      </c>
      <c r="C617" s="1">
        <v>-6.9530263157894696</v>
      </c>
      <c r="D617" s="1">
        <v>29.498730838877901</v>
      </c>
      <c r="E617" s="1">
        <v>0.44736842105263103</v>
      </c>
      <c r="F617" s="1">
        <v>79.805131578947297</v>
      </c>
      <c r="G617" s="1">
        <v>27.178226409612499</v>
      </c>
      <c r="H617" s="1">
        <v>300</v>
      </c>
      <c r="I617" s="1">
        <v>50</v>
      </c>
      <c r="J617" s="1" t="s">
        <v>14</v>
      </c>
      <c r="K617" s="1">
        <v>2.5849625007211561</v>
      </c>
      <c r="L617">
        <v>1</v>
      </c>
    </row>
    <row r="618" spans="1:12" x14ac:dyDescent="0.2">
      <c r="A618">
        <v>25</v>
      </c>
      <c r="B618" s="1" t="s">
        <v>1062</v>
      </c>
      <c r="C618" s="1">
        <v>-58.740375</v>
      </c>
      <c r="D618" s="1">
        <v>77.545142537165802</v>
      </c>
      <c r="E618" s="1">
        <v>0.26250000000000001</v>
      </c>
      <c r="F618" s="1">
        <v>367.05399999999997</v>
      </c>
      <c r="G618" s="1">
        <v>41.774472306661103</v>
      </c>
      <c r="H618" s="1">
        <v>400</v>
      </c>
      <c r="I618" s="1">
        <v>100</v>
      </c>
      <c r="J618" s="1" t="s">
        <v>8</v>
      </c>
      <c r="K618" s="1">
        <v>2</v>
      </c>
      <c r="L618">
        <v>0</v>
      </c>
    </row>
    <row r="619" spans="1:12" x14ac:dyDescent="0.2">
      <c r="A619">
        <v>25</v>
      </c>
      <c r="B619" s="1" t="s">
        <v>1025</v>
      </c>
      <c r="C619" s="1">
        <v>8.8222972972972897</v>
      </c>
      <c r="D619" s="1">
        <v>23.599722716379301</v>
      </c>
      <c r="E619" s="1">
        <v>0.72972972972972905</v>
      </c>
      <c r="F619" s="1">
        <v>274.038783783783</v>
      </c>
      <c r="G619" s="1">
        <v>24.040348737897599</v>
      </c>
      <c r="H619" s="1">
        <v>400</v>
      </c>
      <c r="I619" s="1">
        <v>100</v>
      </c>
      <c r="J619" s="1" t="s">
        <v>10</v>
      </c>
      <c r="K619" s="1">
        <v>2</v>
      </c>
      <c r="L619">
        <v>1</v>
      </c>
    </row>
    <row r="620" spans="1:12" x14ac:dyDescent="0.2">
      <c r="A620">
        <v>25</v>
      </c>
      <c r="B620" s="1" t="s">
        <v>1053</v>
      </c>
      <c r="C620" s="1">
        <v>-16.760124999999899</v>
      </c>
      <c r="D620" s="1">
        <v>67.705650751871303</v>
      </c>
      <c r="E620" s="1">
        <v>0.27500000000000002</v>
      </c>
      <c r="F620" s="1">
        <v>137.729624999999</v>
      </c>
      <c r="G620" s="1">
        <v>64.073180962157394</v>
      </c>
      <c r="H620" s="1">
        <v>400</v>
      </c>
      <c r="I620" s="1">
        <v>100</v>
      </c>
      <c r="J620" s="1" t="s">
        <v>12</v>
      </c>
      <c r="K620" s="1">
        <v>2</v>
      </c>
      <c r="L620">
        <v>1</v>
      </c>
    </row>
    <row r="621" spans="1:12" x14ac:dyDescent="0.2">
      <c r="A621">
        <v>25</v>
      </c>
      <c r="B621" s="1" t="s">
        <v>1041</v>
      </c>
      <c r="C621" s="1">
        <v>2.4302531645569601</v>
      </c>
      <c r="D621" s="1">
        <v>31.243452578897699</v>
      </c>
      <c r="E621" s="1">
        <v>0.544303797468354</v>
      </c>
      <c r="F621" s="1">
        <v>112.898860759493</v>
      </c>
      <c r="G621" s="1">
        <v>25.501130378884401</v>
      </c>
      <c r="H621" s="1">
        <v>400</v>
      </c>
      <c r="I621" s="1">
        <v>100</v>
      </c>
      <c r="J621" s="1" t="s">
        <v>14</v>
      </c>
      <c r="K621" s="1">
        <v>2</v>
      </c>
      <c r="L621">
        <v>1</v>
      </c>
    </row>
    <row r="622" spans="1:12" x14ac:dyDescent="0.2">
      <c r="A622">
        <v>25</v>
      </c>
      <c r="B622" s="1" t="s">
        <v>1057</v>
      </c>
      <c r="C622" s="1">
        <v>-55.739750000000001</v>
      </c>
      <c r="D622" s="1">
        <v>68.442169913274199</v>
      </c>
      <c r="E622" s="1">
        <v>0.1125</v>
      </c>
      <c r="F622" s="1">
        <v>332.98737499999999</v>
      </c>
      <c r="G622" s="1">
        <v>71.443636346139101</v>
      </c>
      <c r="H622" s="1">
        <v>400</v>
      </c>
      <c r="I622" s="1">
        <v>50</v>
      </c>
      <c r="J622" s="1" t="s">
        <v>8</v>
      </c>
      <c r="K622" s="1">
        <v>3</v>
      </c>
      <c r="L622">
        <v>1</v>
      </c>
    </row>
    <row r="623" spans="1:12" x14ac:dyDescent="0.2">
      <c r="A623">
        <v>25</v>
      </c>
      <c r="B623" s="1" t="s">
        <v>1026</v>
      </c>
      <c r="C623" s="1">
        <v>-0.45128571428571301</v>
      </c>
      <c r="D623" s="1">
        <v>23.931613874384901</v>
      </c>
      <c r="E623" s="1">
        <v>0.48571428571428499</v>
      </c>
      <c r="F623" s="1">
        <v>255.435</v>
      </c>
      <c r="G623" s="1">
        <v>25.769234799327201</v>
      </c>
      <c r="H623" s="1">
        <v>400</v>
      </c>
      <c r="I623" s="1">
        <v>50</v>
      </c>
      <c r="J623" s="1" t="s">
        <v>10</v>
      </c>
      <c r="K623" s="1">
        <v>3</v>
      </c>
      <c r="L623">
        <v>1</v>
      </c>
    </row>
    <row r="624" spans="1:12" x14ac:dyDescent="0.2">
      <c r="A624">
        <v>25</v>
      </c>
      <c r="B624" s="1" t="s">
        <v>1051</v>
      </c>
      <c r="C624" s="1">
        <v>-34.791124999999901</v>
      </c>
      <c r="D624" s="1">
        <v>53.608023676352502</v>
      </c>
      <c r="E624" s="1">
        <v>0.15</v>
      </c>
      <c r="F624" s="1">
        <v>102.37462499999999</v>
      </c>
      <c r="G624" s="1">
        <v>45.342346127647303</v>
      </c>
      <c r="H624" s="1">
        <v>400</v>
      </c>
      <c r="I624" s="1">
        <v>50</v>
      </c>
      <c r="J624" s="1" t="s">
        <v>12</v>
      </c>
      <c r="K624" s="1">
        <v>3</v>
      </c>
      <c r="L624">
        <v>1</v>
      </c>
    </row>
    <row r="625" spans="1:12" x14ac:dyDescent="0.2">
      <c r="A625">
        <v>25</v>
      </c>
      <c r="B625" s="1" t="s">
        <v>1036</v>
      </c>
      <c r="C625" s="1">
        <v>0.205974025974026</v>
      </c>
      <c r="D625" s="1">
        <v>29.057629762729999</v>
      </c>
      <c r="E625" s="1">
        <v>0.506493506493506</v>
      </c>
      <c r="F625" s="1">
        <v>74.908181818181703</v>
      </c>
      <c r="G625" s="1">
        <v>20.639981106358501</v>
      </c>
      <c r="H625" s="1">
        <v>400</v>
      </c>
      <c r="I625" s="1">
        <v>50</v>
      </c>
      <c r="J625" s="1" t="s">
        <v>14</v>
      </c>
      <c r="K625" s="1">
        <v>3</v>
      </c>
      <c r="L625">
        <v>1</v>
      </c>
    </row>
    <row r="626" spans="1:12" x14ac:dyDescent="0.2">
      <c r="A626">
        <v>25</v>
      </c>
      <c r="B626" s="1" t="s">
        <v>1056</v>
      </c>
      <c r="C626" s="1">
        <v>-26.213670886075899</v>
      </c>
      <c r="D626" s="1">
        <v>64.225757110352603</v>
      </c>
      <c r="E626" s="1">
        <v>0.240506329113924</v>
      </c>
      <c r="F626" s="1">
        <v>352.505316455696</v>
      </c>
      <c r="G626" s="1">
        <v>73.004225382056006</v>
      </c>
      <c r="H626" s="1">
        <v>500</v>
      </c>
      <c r="I626" s="1">
        <v>100</v>
      </c>
      <c r="J626" s="1" t="s">
        <v>8</v>
      </c>
      <c r="K626" s="1">
        <v>2.3219280948873622</v>
      </c>
      <c r="L626">
        <v>1</v>
      </c>
    </row>
    <row r="627" spans="1:12" x14ac:dyDescent="0.2">
      <c r="A627">
        <v>25</v>
      </c>
      <c r="B627" s="1" t="s">
        <v>1032</v>
      </c>
      <c r="C627" s="1">
        <v>17.5889552238806</v>
      </c>
      <c r="D627" s="1">
        <v>26.8879107348369</v>
      </c>
      <c r="E627" s="1">
        <v>0.77611940298507398</v>
      </c>
      <c r="F627" s="1">
        <v>312.38089552238802</v>
      </c>
      <c r="G627" s="1">
        <v>28.7530154022222</v>
      </c>
      <c r="H627" s="1">
        <v>500</v>
      </c>
      <c r="I627" s="1">
        <v>100</v>
      </c>
      <c r="J627" s="1" t="s">
        <v>10</v>
      </c>
      <c r="K627" s="1">
        <v>2.3219280948873622</v>
      </c>
      <c r="L627">
        <v>1</v>
      </c>
    </row>
    <row r="628" spans="1:12" x14ac:dyDescent="0.2">
      <c r="A628">
        <v>25</v>
      </c>
      <c r="B628" s="1" t="s">
        <v>1049</v>
      </c>
      <c r="C628" s="1">
        <v>-4.8642499999999904</v>
      </c>
      <c r="D628" s="1">
        <v>48.279562725210099</v>
      </c>
      <c r="E628" s="1">
        <v>0.33750000000000002</v>
      </c>
      <c r="F628" s="1">
        <v>115.814999999999</v>
      </c>
      <c r="G628" s="1">
        <v>35.833632839833598</v>
      </c>
      <c r="H628" s="1">
        <v>500</v>
      </c>
      <c r="I628" s="1">
        <v>100</v>
      </c>
      <c r="J628" s="1" t="s">
        <v>12</v>
      </c>
      <c r="K628" s="1">
        <v>2.3219280948873622</v>
      </c>
      <c r="L628">
        <v>1</v>
      </c>
    </row>
    <row r="629" spans="1:12" x14ac:dyDescent="0.2">
      <c r="A629">
        <v>25</v>
      </c>
      <c r="B629" s="1" t="s">
        <v>1040</v>
      </c>
      <c r="C629" s="1">
        <v>11.3439240506329</v>
      </c>
      <c r="D629" s="1">
        <v>32.614797349068603</v>
      </c>
      <c r="E629" s="1">
        <v>0.683544303797468</v>
      </c>
      <c r="F629" s="1">
        <v>116.345949367088</v>
      </c>
      <c r="G629" s="1">
        <v>52.870069313005303</v>
      </c>
      <c r="H629" s="1">
        <v>500</v>
      </c>
      <c r="I629" s="1">
        <v>100</v>
      </c>
      <c r="J629" s="1" t="s">
        <v>14</v>
      </c>
      <c r="K629" s="1">
        <v>2.3219280948873622</v>
      </c>
      <c r="L629">
        <v>1</v>
      </c>
    </row>
    <row r="630" spans="1:12" x14ac:dyDescent="0.2">
      <c r="A630">
        <v>25</v>
      </c>
      <c r="B630" s="1" t="s">
        <v>1059</v>
      </c>
      <c r="C630" s="1">
        <v>-88.541124999999994</v>
      </c>
      <c r="D630" s="1">
        <v>95.821232928742702</v>
      </c>
      <c r="E630" s="1">
        <v>7.4999999999999997E-2</v>
      </c>
      <c r="F630" s="1">
        <v>447.69650000000001</v>
      </c>
      <c r="G630" s="1">
        <v>75.299406191217699</v>
      </c>
      <c r="H630" s="1">
        <v>500</v>
      </c>
      <c r="I630" s="1">
        <v>50</v>
      </c>
      <c r="J630" s="1" t="s">
        <v>8</v>
      </c>
      <c r="K630" s="1">
        <v>3.3219280948873626</v>
      </c>
      <c r="L630">
        <v>0</v>
      </c>
    </row>
    <row r="631" spans="1:12" x14ac:dyDescent="0.2">
      <c r="A631">
        <v>25</v>
      </c>
      <c r="B631" s="1" t="s">
        <v>1031</v>
      </c>
      <c r="C631" s="1">
        <v>7.9546753246753203</v>
      </c>
      <c r="D631" s="1">
        <v>35.229214211865298</v>
      </c>
      <c r="E631" s="1">
        <v>0.54545454545454497</v>
      </c>
      <c r="F631" s="1">
        <v>303.43103896103901</v>
      </c>
      <c r="G631" s="1">
        <v>38.2522508491259</v>
      </c>
      <c r="H631" s="1">
        <v>500</v>
      </c>
      <c r="I631" s="1">
        <v>50</v>
      </c>
      <c r="J631" s="1" t="s">
        <v>10</v>
      </c>
      <c r="K631" s="1">
        <v>3.3219280948873626</v>
      </c>
      <c r="L631">
        <v>1</v>
      </c>
    </row>
    <row r="632" spans="1:12" x14ac:dyDescent="0.2">
      <c r="A632">
        <v>25</v>
      </c>
      <c r="B632" s="1" t="s">
        <v>1054</v>
      </c>
      <c r="C632" s="1">
        <v>-22.501000000000001</v>
      </c>
      <c r="D632" s="1">
        <v>50.904627775871198</v>
      </c>
      <c r="E632" s="1">
        <v>0.25</v>
      </c>
      <c r="F632" s="1">
        <v>114.22975</v>
      </c>
      <c r="G632" s="1">
        <v>62.624545067708802</v>
      </c>
      <c r="H632" s="1">
        <v>500</v>
      </c>
      <c r="I632" s="1">
        <v>50</v>
      </c>
      <c r="J632" s="1" t="s">
        <v>12</v>
      </c>
      <c r="K632" s="1">
        <v>3.3219280948873626</v>
      </c>
      <c r="L632">
        <v>1</v>
      </c>
    </row>
    <row r="633" spans="1:12" x14ac:dyDescent="0.2">
      <c r="A633">
        <v>25</v>
      </c>
      <c r="B633" s="1" t="s">
        <v>1044</v>
      </c>
      <c r="C633" s="1">
        <v>-2.7818749999999999</v>
      </c>
      <c r="D633" s="1">
        <v>27.592576179733101</v>
      </c>
      <c r="E633" s="1">
        <v>0.45</v>
      </c>
      <c r="F633" s="1">
        <v>105.027</v>
      </c>
      <c r="G633" s="1">
        <v>70.440873085162707</v>
      </c>
      <c r="H633" s="1">
        <v>500</v>
      </c>
      <c r="I633" s="1">
        <v>50</v>
      </c>
      <c r="J633" s="1" t="s">
        <v>14</v>
      </c>
      <c r="K633" s="1">
        <v>3.3219280948873626</v>
      </c>
      <c r="L633">
        <v>1</v>
      </c>
    </row>
    <row r="634" spans="1:12" x14ac:dyDescent="0.2">
      <c r="A634">
        <v>25</v>
      </c>
      <c r="B634" s="1" t="s">
        <v>1063</v>
      </c>
      <c r="C634" s="1">
        <v>-2.62949999999999</v>
      </c>
      <c r="D634" s="1">
        <v>99.828129363671806</v>
      </c>
      <c r="E634" s="1">
        <v>0.27500000000000002</v>
      </c>
      <c r="F634" s="1">
        <v>394.23824999999999</v>
      </c>
      <c r="G634" s="1">
        <v>115.88962637759001</v>
      </c>
      <c r="H634" s="1">
        <v>600</v>
      </c>
      <c r="I634" s="1">
        <v>100</v>
      </c>
      <c r="J634" s="1" t="s">
        <v>8</v>
      </c>
      <c r="K634" s="1">
        <v>2.5849625007211561</v>
      </c>
      <c r="L634">
        <v>1</v>
      </c>
    </row>
    <row r="635" spans="1:12" x14ac:dyDescent="0.2">
      <c r="A635">
        <v>25</v>
      </c>
      <c r="B635" s="1" t="s">
        <v>1027</v>
      </c>
      <c r="C635" s="1">
        <v>9.7213846153846095</v>
      </c>
      <c r="D635" s="1">
        <v>26.528678466138501</v>
      </c>
      <c r="E635" s="1">
        <v>0.63076923076922997</v>
      </c>
      <c r="F635" s="1">
        <v>367.02892307692298</v>
      </c>
      <c r="G635" s="1">
        <v>25.716905611384298</v>
      </c>
      <c r="H635" s="1">
        <v>600</v>
      </c>
      <c r="I635" s="1">
        <v>100</v>
      </c>
      <c r="J635" s="1" t="s">
        <v>10</v>
      </c>
      <c r="K635" s="1">
        <v>2.5849625007211561</v>
      </c>
      <c r="L635">
        <v>1</v>
      </c>
    </row>
    <row r="636" spans="1:12" x14ac:dyDescent="0.2">
      <c r="A636">
        <v>25</v>
      </c>
      <c r="B636" s="1" t="s">
        <v>1047</v>
      </c>
      <c r="C636" s="1">
        <v>-17.360624999999899</v>
      </c>
      <c r="D636" s="1">
        <v>46.376851724317902</v>
      </c>
      <c r="E636" s="1">
        <v>0.28749999999999998</v>
      </c>
      <c r="F636" s="1">
        <v>121.33049999999901</v>
      </c>
      <c r="G636" s="1">
        <v>46.208877282941998</v>
      </c>
      <c r="H636" s="1">
        <v>600</v>
      </c>
      <c r="I636" s="1">
        <v>100</v>
      </c>
      <c r="J636" s="1" t="s">
        <v>12</v>
      </c>
      <c r="K636" s="1">
        <v>2.5849625007211561</v>
      </c>
      <c r="L636">
        <v>1</v>
      </c>
    </row>
    <row r="637" spans="1:12" x14ac:dyDescent="0.2">
      <c r="A637">
        <v>25</v>
      </c>
      <c r="B637" s="1" t="s">
        <v>1035</v>
      </c>
      <c r="C637" s="1">
        <v>-12.916874999999999</v>
      </c>
      <c r="D637" s="1">
        <v>34.0086534059256</v>
      </c>
      <c r="E637" s="1">
        <v>0.36249999999999999</v>
      </c>
      <c r="F637" s="1">
        <v>137.010875</v>
      </c>
      <c r="G637" s="1">
        <v>44.981488697956301</v>
      </c>
      <c r="H637" s="1">
        <v>600</v>
      </c>
      <c r="I637" s="1">
        <v>100</v>
      </c>
      <c r="J637" s="1" t="s">
        <v>14</v>
      </c>
      <c r="K637" s="1">
        <v>2.5849625007211561</v>
      </c>
      <c r="L637">
        <v>1</v>
      </c>
    </row>
    <row r="638" spans="1:12" x14ac:dyDescent="0.2">
      <c r="A638">
        <v>25</v>
      </c>
      <c r="B638" s="1" t="s">
        <v>1055</v>
      </c>
      <c r="C638" s="1">
        <v>-80.249499999999898</v>
      </c>
      <c r="D638" s="1">
        <v>70.681126510193593</v>
      </c>
      <c r="E638" s="1">
        <v>7.4999999999999997E-2</v>
      </c>
      <c r="F638" s="1">
        <v>414.17950000000002</v>
      </c>
      <c r="G638" s="1">
        <v>74.762732141421907</v>
      </c>
      <c r="H638" s="1">
        <v>600</v>
      </c>
      <c r="I638" s="1">
        <v>50</v>
      </c>
      <c r="J638" s="1" t="s">
        <v>8</v>
      </c>
      <c r="K638" s="1">
        <v>3.5849625007211565</v>
      </c>
      <c r="L638">
        <v>1</v>
      </c>
    </row>
    <row r="639" spans="1:12" x14ac:dyDescent="0.2">
      <c r="A639">
        <v>25</v>
      </c>
      <c r="B639" s="1" t="s">
        <v>1029</v>
      </c>
      <c r="C639" s="1">
        <v>-6.0194520547945203</v>
      </c>
      <c r="D639" s="1">
        <v>40.243495378106701</v>
      </c>
      <c r="E639" s="1">
        <v>0.41095890410958902</v>
      </c>
      <c r="F639" s="1">
        <v>362.84753424657498</v>
      </c>
      <c r="G639" s="1">
        <v>37.980810034889402</v>
      </c>
      <c r="H639" s="1">
        <v>600</v>
      </c>
      <c r="I639" s="1">
        <v>50</v>
      </c>
      <c r="J639" s="1" t="s">
        <v>10</v>
      </c>
      <c r="K639" s="1">
        <v>3.5849625007211565</v>
      </c>
      <c r="L639">
        <v>1</v>
      </c>
    </row>
    <row r="640" spans="1:12" x14ac:dyDescent="0.2">
      <c r="A640">
        <v>25</v>
      </c>
      <c r="B640" s="1" t="s">
        <v>1045</v>
      </c>
      <c r="C640" s="1">
        <v>-28.258999999999901</v>
      </c>
      <c r="D640" s="1">
        <v>42.947323129620003</v>
      </c>
      <c r="E640" s="1">
        <v>0.1875</v>
      </c>
      <c r="F640" s="1">
        <v>107.161</v>
      </c>
      <c r="G640" s="1">
        <v>47.265602307597803</v>
      </c>
      <c r="H640" s="1">
        <v>600</v>
      </c>
      <c r="I640" s="1">
        <v>50</v>
      </c>
      <c r="J640" s="1" t="s">
        <v>12</v>
      </c>
      <c r="K640" s="1">
        <v>3.5849625007211565</v>
      </c>
      <c r="L640">
        <v>1</v>
      </c>
    </row>
    <row r="641" spans="1:12" x14ac:dyDescent="0.2">
      <c r="A641">
        <v>25</v>
      </c>
      <c r="B641" s="1" t="s">
        <v>1039</v>
      </c>
      <c r="C641" s="1">
        <v>-18.214155844155801</v>
      </c>
      <c r="D641" s="1">
        <v>29.711632264483001</v>
      </c>
      <c r="E641" s="1">
        <v>0.337662337662337</v>
      </c>
      <c r="F641" s="1">
        <v>101.465194805194</v>
      </c>
      <c r="G641" s="1">
        <v>65.693294654967502</v>
      </c>
      <c r="H641" s="1">
        <v>600</v>
      </c>
      <c r="I641" s="1">
        <v>50</v>
      </c>
      <c r="J641" s="1" t="s">
        <v>14</v>
      </c>
      <c r="K641" s="1">
        <v>3.5849625007211565</v>
      </c>
      <c r="L641">
        <v>1</v>
      </c>
    </row>
    <row r="642" spans="1:12" x14ac:dyDescent="0.2">
      <c r="A642">
        <v>26</v>
      </c>
      <c r="B642" s="14" t="s">
        <v>1076</v>
      </c>
      <c r="C642" s="1">
        <v>-8.6692499999999999</v>
      </c>
      <c r="D642" s="1">
        <v>10.9690851686683</v>
      </c>
      <c r="E642" s="1">
        <v>0.23749999999999999</v>
      </c>
      <c r="F642" s="1">
        <v>160.579125</v>
      </c>
      <c r="G642" s="1">
        <v>10.9299177940355</v>
      </c>
      <c r="H642" s="1">
        <v>200</v>
      </c>
      <c r="I642" s="1">
        <v>100</v>
      </c>
      <c r="J642" s="1" t="s">
        <v>8</v>
      </c>
      <c r="K642" s="1">
        <v>1</v>
      </c>
      <c r="L642">
        <v>1</v>
      </c>
    </row>
    <row r="643" spans="1:12" x14ac:dyDescent="0.2">
      <c r="A643">
        <v>26</v>
      </c>
      <c r="B643" s="1" t="s">
        <v>1091</v>
      </c>
      <c r="C643" s="1">
        <v>33.538499999999999</v>
      </c>
      <c r="D643" s="1">
        <v>19.113275693873</v>
      </c>
      <c r="E643" s="1">
        <v>0.95</v>
      </c>
      <c r="F643" s="1">
        <v>164.30374999999901</v>
      </c>
      <c r="G643" s="1">
        <v>18.126062546441201</v>
      </c>
      <c r="H643" s="1">
        <v>200</v>
      </c>
      <c r="I643" s="1">
        <v>100</v>
      </c>
      <c r="J643" s="1" t="s">
        <v>10</v>
      </c>
      <c r="K643" s="1">
        <v>1</v>
      </c>
      <c r="L643">
        <v>1</v>
      </c>
    </row>
    <row r="644" spans="1:12" x14ac:dyDescent="0.2">
      <c r="A644">
        <v>26</v>
      </c>
      <c r="B644" s="1" t="s">
        <v>1101</v>
      </c>
      <c r="C644" s="1">
        <v>1.0226249999999899</v>
      </c>
      <c r="D644" s="1">
        <v>15.2054392195482</v>
      </c>
      <c r="E644" s="1">
        <v>0.53749999999999998</v>
      </c>
      <c r="F644" s="1">
        <v>99.491500000000002</v>
      </c>
      <c r="G644" s="1">
        <v>13.960048271764601</v>
      </c>
      <c r="H644" s="1">
        <v>200</v>
      </c>
      <c r="I644" s="1">
        <v>100</v>
      </c>
      <c r="J644" s="1" t="s">
        <v>12</v>
      </c>
      <c r="K644" s="1">
        <v>1</v>
      </c>
      <c r="L644">
        <v>1</v>
      </c>
    </row>
    <row r="645" spans="1:12" x14ac:dyDescent="0.2">
      <c r="A645">
        <v>26</v>
      </c>
      <c r="B645" s="1" t="s">
        <v>1071</v>
      </c>
      <c r="C645" s="1">
        <v>13.389624999999899</v>
      </c>
      <c r="D645" s="1">
        <v>13.9602642743386</v>
      </c>
      <c r="E645" s="1">
        <v>0.85</v>
      </c>
      <c r="F645" s="1">
        <v>96.728125000000006</v>
      </c>
      <c r="G645" s="1">
        <v>13.831109418060899</v>
      </c>
      <c r="H645" s="1">
        <v>200</v>
      </c>
      <c r="I645" s="1">
        <v>100</v>
      </c>
      <c r="J645" s="1" t="s">
        <v>14</v>
      </c>
      <c r="K645" s="1">
        <v>1</v>
      </c>
      <c r="L645">
        <v>1</v>
      </c>
    </row>
    <row r="646" spans="1:12" x14ac:dyDescent="0.2">
      <c r="A646">
        <v>26</v>
      </c>
      <c r="B646" s="1" t="s">
        <v>1075</v>
      </c>
      <c r="C646" s="1">
        <v>-4.28974999999999</v>
      </c>
      <c r="D646" s="1">
        <v>12.590265086069399</v>
      </c>
      <c r="E646" s="1">
        <v>0.35</v>
      </c>
      <c r="F646" s="1">
        <v>130.85124999999999</v>
      </c>
      <c r="G646" s="1">
        <v>12.6032433697639</v>
      </c>
      <c r="H646" s="1">
        <v>200</v>
      </c>
      <c r="I646" s="1">
        <v>50</v>
      </c>
      <c r="J646" s="1" t="s">
        <v>8</v>
      </c>
      <c r="K646" s="1">
        <v>2</v>
      </c>
      <c r="L646">
        <v>1</v>
      </c>
    </row>
    <row r="647" spans="1:12" x14ac:dyDescent="0.2">
      <c r="A647">
        <v>26</v>
      </c>
      <c r="B647" s="1" t="s">
        <v>1087</v>
      </c>
      <c r="C647" s="1">
        <v>32.29175</v>
      </c>
      <c r="D647" s="1">
        <v>20.442701250996599</v>
      </c>
      <c r="E647" s="1">
        <v>0.75</v>
      </c>
      <c r="F647" s="1">
        <v>136.466749999999</v>
      </c>
      <c r="G647" s="1">
        <v>20.414311449017799</v>
      </c>
      <c r="H647" s="1">
        <v>200</v>
      </c>
      <c r="I647" s="1">
        <v>50</v>
      </c>
      <c r="J647" s="1" t="s">
        <v>10</v>
      </c>
      <c r="K647" s="1">
        <v>2</v>
      </c>
      <c r="L647">
        <v>1</v>
      </c>
    </row>
    <row r="648" spans="1:12" x14ac:dyDescent="0.2">
      <c r="A648">
        <v>26</v>
      </c>
      <c r="B648" s="1" t="s">
        <v>1102</v>
      </c>
      <c r="C648" s="1">
        <v>-23.001249999999999</v>
      </c>
      <c r="D648" s="1">
        <v>26.381525608605301</v>
      </c>
      <c r="E648" s="1">
        <v>0.13750000000000001</v>
      </c>
      <c r="F648" s="1">
        <v>104.135125</v>
      </c>
      <c r="G648" s="1">
        <v>41.392443301699103</v>
      </c>
      <c r="H648" s="1">
        <v>200</v>
      </c>
      <c r="I648" s="1">
        <v>50</v>
      </c>
      <c r="J648" s="1" t="s">
        <v>12</v>
      </c>
      <c r="K648" s="1">
        <v>2</v>
      </c>
      <c r="L648">
        <v>1</v>
      </c>
    </row>
    <row r="649" spans="1:12" x14ac:dyDescent="0.2">
      <c r="A649">
        <v>26</v>
      </c>
      <c r="B649" s="1" t="s">
        <v>1067</v>
      </c>
      <c r="C649" s="1">
        <v>7.14112499999999</v>
      </c>
      <c r="D649" s="1">
        <v>18.755517321161101</v>
      </c>
      <c r="E649" s="1">
        <v>0.6875</v>
      </c>
      <c r="F649" s="1">
        <v>84.587374999999994</v>
      </c>
      <c r="G649" s="1">
        <v>10.116252115253699</v>
      </c>
      <c r="H649" s="1">
        <v>200</v>
      </c>
      <c r="I649" s="1">
        <v>50</v>
      </c>
      <c r="J649" s="1" t="s">
        <v>14</v>
      </c>
      <c r="K649" s="1">
        <v>2</v>
      </c>
      <c r="L649">
        <v>1</v>
      </c>
    </row>
    <row r="650" spans="1:12" x14ac:dyDescent="0.2">
      <c r="A650">
        <v>26</v>
      </c>
      <c r="B650" s="1" t="s">
        <v>1078</v>
      </c>
      <c r="C650" s="1">
        <v>-11.549125</v>
      </c>
      <c r="D650" s="1">
        <v>17.508323106008</v>
      </c>
      <c r="E650" s="1">
        <v>0.28749999999999998</v>
      </c>
      <c r="F650" s="1">
        <v>212.329499999999</v>
      </c>
      <c r="G650" s="1">
        <v>17.462123789791399</v>
      </c>
      <c r="H650" s="1">
        <v>300</v>
      </c>
      <c r="I650" s="1">
        <v>100</v>
      </c>
      <c r="J650" s="1" t="s">
        <v>8</v>
      </c>
      <c r="K650" s="1">
        <v>1.5849625007211563</v>
      </c>
      <c r="L650">
        <v>1</v>
      </c>
    </row>
    <row r="651" spans="1:12" x14ac:dyDescent="0.2">
      <c r="A651">
        <v>26</v>
      </c>
      <c r="B651" s="1" t="s">
        <v>1094</v>
      </c>
      <c r="C651" s="1">
        <v>-1.361</v>
      </c>
      <c r="D651" s="1">
        <v>23.901839238853501</v>
      </c>
      <c r="E651" s="1">
        <v>0.5625</v>
      </c>
      <c r="F651" s="1">
        <v>252.25450000000001</v>
      </c>
      <c r="G651" s="1">
        <v>22.7159573813211</v>
      </c>
      <c r="H651" s="1">
        <v>300</v>
      </c>
      <c r="I651" s="1">
        <v>100</v>
      </c>
      <c r="J651" s="1" t="s">
        <v>10</v>
      </c>
      <c r="K651" s="1">
        <v>1.5849625007211563</v>
      </c>
      <c r="L651">
        <v>1</v>
      </c>
    </row>
    <row r="652" spans="1:12" x14ac:dyDescent="0.2">
      <c r="A652">
        <v>26</v>
      </c>
      <c r="B652" s="1" t="s">
        <v>1096</v>
      </c>
      <c r="C652" s="1">
        <v>-25.512749999999901</v>
      </c>
      <c r="D652" s="1">
        <v>24.859172400494302</v>
      </c>
      <c r="E652" s="1">
        <v>0.13750000000000001</v>
      </c>
      <c r="F652" s="1">
        <v>129.14362499999999</v>
      </c>
      <c r="G652" s="1">
        <v>28.579531584848802</v>
      </c>
      <c r="H652" s="1">
        <v>300</v>
      </c>
      <c r="I652" s="1">
        <v>100</v>
      </c>
      <c r="J652" s="1" t="s">
        <v>12</v>
      </c>
      <c r="K652" s="1">
        <v>1.5849625007211563</v>
      </c>
      <c r="L652">
        <v>1</v>
      </c>
    </row>
    <row r="653" spans="1:12" x14ac:dyDescent="0.2">
      <c r="A653">
        <v>26</v>
      </c>
      <c r="B653" s="1" t="s">
        <v>1066</v>
      </c>
      <c r="C653" s="1">
        <v>-6.7611249999999998</v>
      </c>
      <c r="D653" s="1">
        <v>19.4584928754612</v>
      </c>
      <c r="E653" s="1">
        <v>0.42499999999999999</v>
      </c>
      <c r="F653" s="1">
        <v>121.329125</v>
      </c>
      <c r="G653" s="1">
        <v>20.811186666895601</v>
      </c>
      <c r="H653" s="1">
        <v>300</v>
      </c>
      <c r="I653" s="1">
        <v>100</v>
      </c>
      <c r="J653" s="1" t="s">
        <v>14</v>
      </c>
      <c r="K653" s="1">
        <v>1.5849625007211563</v>
      </c>
      <c r="L653">
        <v>1</v>
      </c>
    </row>
    <row r="654" spans="1:12" x14ac:dyDescent="0.2">
      <c r="A654">
        <v>26</v>
      </c>
      <c r="B654" s="1" t="s">
        <v>1082</v>
      </c>
      <c r="C654" s="1">
        <v>-22.965999999999902</v>
      </c>
      <c r="D654" s="1">
        <v>20.088281260476201</v>
      </c>
      <c r="E654" s="1">
        <v>7.4999999999999997E-2</v>
      </c>
      <c r="F654" s="1">
        <v>201.03662499999999</v>
      </c>
      <c r="G654" s="1">
        <v>20.138571134997999</v>
      </c>
      <c r="H654" s="1">
        <v>300</v>
      </c>
      <c r="I654" s="1">
        <v>50</v>
      </c>
      <c r="J654" s="1" t="s">
        <v>8</v>
      </c>
      <c r="K654" s="1">
        <v>2.5849625007211561</v>
      </c>
      <c r="L654">
        <v>1</v>
      </c>
    </row>
    <row r="655" spans="1:12" x14ac:dyDescent="0.2">
      <c r="A655">
        <v>26</v>
      </c>
      <c r="B655" s="1" t="s">
        <v>1089</v>
      </c>
      <c r="C655" s="1">
        <v>21.96575</v>
      </c>
      <c r="D655" s="1">
        <v>23.597912766545601</v>
      </c>
      <c r="E655" s="1">
        <v>0.73750000000000004</v>
      </c>
      <c r="F655" s="1">
        <v>203.08849999999899</v>
      </c>
      <c r="G655" s="1">
        <v>21.586096688609501</v>
      </c>
      <c r="H655" s="1">
        <v>300</v>
      </c>
      <c r="I655" s="1">
        <v>50</v>
      </c>
      <c r="J655" s="1" t="s">
        <v>10</v>
      </c>
      <c r="K655" s="1">
        <v>2.5849625007211561</v>
      </c>
      <c r="L655">
        <v>1</v>
      </c>
    </row>
    <row r="656" spans="1:12" x14ac:dyDescent="0.2">
      <c r="A656">
        <v>26</v>
      </c>
      <c r="B656" s="1" t="s">
        <v>1103</v>
      </c>
      <c r="C656" s="1">
        <v>-34.993875000000003</v>
      </c>
      <c r="D656" s="1">
        <v>17.307356636250798</v>
      </c>
      <c r="E656" s="1">
        <v>2.5000000000000001E-2</v>
      </c>
      <c r="F656" s="1">
        <v>103.97750000000001</v>
      </c>
      <c r="G656" s="1">
        <v>20.8397094809404</v>
      </c>
      <c r="H656" s="1">
        <v>300</v>
      </c>
      <c r="I656" s="1">
        <v>50</v>
      </c>
      <c r="J656" s="1" t="s">
        <v>12</v>
      </c>
      <c r="K656" s="1">
        <v>2.5849625007211561</v>
      </c>
      <c r="L656">
        <v>1</v>
      </c>
    </row>
    <row r="657" spans="1:12" x14ac:dyDescent="0.2">
      <c r="A657">
        <v>26</v>
      </c>
      <c r="B657" s="1" t="s">
        <v>1069</v>
      </c>
      <c r="C657" s="1">
        <v>4.9584999999999999</v>
      </c>
      <c r="D657" s="1">
        <v>15.656193111673</v>
      </c>
      <c r="E657" s="1">
        <v>0.67500000000000004</v>
      </c>
      <c r="F657" s="1">
        <v>92.487124999999907</v>
      </c>
      <c r="G657" s="1">
        <v>15.713890844866301</v>
      </c>
      <c r="H657" s="1">
        <v>300</v>
      </c>
      <c r="I657" s="1">
        <v>50</v>
      </c>
      <c r="J657" s="1" t="s">
        <v>14</v>
      </c>
      <c r="K657" s="1">
        <v>2.5849625007211561</v>
      </c>
      <c r="L657">
        <v>1</v>
      </c>
    </row>
    <row r="658" spans="1:12" x14ac:dyDescent="0.2">
      <c r="A658">
        <v>26</v>
      </c>
      <c r="B658" s="1" t="s">
        <v>1079</v>
      </c>
      <c r="C658" s="1">
        <v>-17.5512499999999</v>
      </c>
      <c r="D658" s="1">
        <v>20.9250766052958</v>
      </c>
      <c r="E658" s="1">
        <v>0.21249999999999999</v>
      </c>
      <c r="F658" s="1">
        <v>269.26399999999899</v>
      </c>
      <c r="G658" s="1">
        <v>20.975700381631999</v>
      </c>
      <c r="H658" s="1">
        <v>400</v>
      </c>
      <c r="I658" s="1">
        <v>100</v>
      </c>
      <c r="J658" s="1" t="s">
        <v>8</v>
      </c>
      <c r="K658" s="1">
        <v>2</v>
      </c>
      <c r="L658">
        <v>1</v>
      </c>
    </row>
    <row r="659" spans="1:12" x14ac:dyDescent="0.2">
      <c r="A659">
        <v>26</v>
      </c>
      <c r="B659" s="1" t="s">
        <v>1085</v>
      </c>
      <c r="C659" s="1">
        <v>41.575000000000003</v>
      </c>
      <c r="D659" s="1">
        <v>37.883434077443397</v>
      </c>
      <c r="E659" s="1">
        <v>0.91249999999999998</v>
      </c>
      <c r="F659" s="1">
        <v>261.86399999999998</v>
      </c>
      <c r="G659" s="1">
        <v>35.1226273789419</v>
      </c>
      <c r="H659" s="1">
        <v>400</v>
      </c>
      <c r="I659" s="1">
        <v>100</v>
      </c>
      <c r="J659" s="1" t="s">
        <v>10</v>
      </c>
      <c r="K659" s="1">
        <v>2</v>
      </c>
      <c r="L659">
        <v>1</v>
      </c>
    </row>
    <row r="660" spans="1:12" x14ac:dyDescent="0.2">
      <c r="A660">
        <v>26</v>
      </c>
      <c r="B660" s="1" t="s">
        <v>1099</v>
      </c>
      <c r="C660" s="1">
        <v>-23.905249999999999</v>
      </c>
      <c r="D660" s="1">
        <v>25.283391484084898</v>
      </c>
      <c r="E660" s="1">
        <v>0.17499999999999999</v>
      </c>
      <c r="F660" s="1">
        <v>146.70724999999999</v>
      </c>
      <c r="G660" s="1">
        <v>47.367907727041299</v>
      </c>
      <c r="H660" s="1">
        <v>400</v>
      </c>
      <c r="I660" s="1">
        <v>100</v>
      </c>
      <c r="J660" s="1" t="s">
        <v>12</v>
      </c>
      <c r="K660" s="1">
        <v>2</v>
      </c>
      <c r="L660">
        <v>1</v>
      </c>
    </row>
    <row r="661" spans="1:12" x14ac:dyDescent="0.2">
      <c r="A661">
        <v>26</v>
      </c>
      <c r="B661" s="1" t="s">
        <v>1070</v>
      </c>
      <c r="C661" s="1">
        <v>6.5666250000000002</v>
      </c>
      <c r="D661" s="1">
        <v>17.486258529467499</v>
      </c>
      <c r="E661" s="1">
        <v>0.71250000000000002</v>
      </c>
      <c r="F661" s="1">
        <v>111.40774999999999</v>
      </c>
      <c r="G661" s="1">
        <v>21.6536535586376</v>
      </c>
      <c r="H661" s="1">
        <v>400</v>
      </c>
      <c r="I661" s="1">
        <v>100</v>
      </c>
      <c r="J661" s="1" t="s">
        <v>14</v>
      </c>
      <c r="K661" s="1">
        <v>2</v>
      </c>
      <c r="L661">
        <v>1</v>
      </c>
    </row>
    <row r="662" spans="1:12" x14ac:dyDescent="0.2">
      <c r="A662">
        <v>26</v>
      </c>
      <c r="B662" s="1" t="s">
        <v>1081</v>
      </c>
      <c r="C662" s="1">
        <v>-15.966374999999999</v>
      </c>
      <c r="D662" s="1">
        <v>20.3367912441804</v>
      </c>
      <c r="E662" s="1">
        <v>0.23749999999999999</v>
      </c>
      <c r="F662" s="1">
        <v>242.50700000000001</v>
      </c>
      <c r="G662" s="1">
        <v>20.423411651827401</v>
      </c>
      <c r="H662" s="1">
        <v>400</v>
      </c>
      <c r="I662" s="1">
        <v>50</v>
      </c>
      <c r="J662" s="1" t="s">
        <v>8</v>
      </c>
      <c r="K662" s="1">
        <v>3</v>
      </c>
      <c r="L662">
        <v>1</v>
      </c>
    </row>
    <row r="663" spans="1:12" x14ac:dyDescent="0.2">
      <c r="A663">
        <v>26</v>
      </c>
      <c r="B663" s="1" t="s">
        <v>1088</v>
      </c>
      <c r="C663" s="1">
        <v>19.550625</v>
      </c>
      <c r="D663" s="1">
        <v>23.677076062287998</v>
      </c>
      <c r="E663" s="1">
        <v>0.72499999999999998</v>
      </c>
      <c r="F663" s="1">
        <v>250.33737500000001</v>
      </c>
      <c r="G663" s="1">
        <v>22.014106088128401</v>
      </c>
      <c r="H663" s="1">
        <v>400</v>
      </c>
      <c r="I663" s="1">
        <v>50</v>
      </c>
      <c r="J663" s="1" t="s">
        <v>10</v>
      </c>
      <c r="K663" s="1">
        <v>3</v>
      </c>
      <c r="L663">
        <v>1</v>
      </c>
    </row>
    <row r="664" spans="1:12" x14ac:dyDescent="0.2">
      <c r="A664">
        <v>26</v>
      </c>
      <c r="B664" s="1" t="s">
        <v>1100</v>
      </c>
      <c r="C664" s="1">
        <v>-29.254999999999999</v>
      </c>
      <c r="D664" s="1">
        <v>22.7598611045849</v>
      </c>
      <c r="E664" s="1">
        <v>7.4999999999999997E-2</v>
      </c>
      <c r="F664" s="1">
        <v>113.3445</v>
      </c>
      <c r="G664" s="1">
        <v>45.148490891169303</v>
      </c>
      <c r="H664" s="1">
        <v>400</v>
      </c>
      <c r="I664" s="1">
        <v>50</v>
      </c>
      <c r="J664" s="1" t="s">
        <v>12</v>
      </c>
      <c r="K664" s="1">
        <v>3</v>
      </c>
      <c r="L664">
        <v>1</v>
      </c>
    </row>
    <row r="665" spans="1:12" x14ac:dyDescent="0.2">
      <c r="A665">
        <v>26</v>
      </c>
      <c r="B665" s="1" t="s">
        <v>1068</v>
      </c>
      <c r="C665" s="1">
        <v>2.3687499999999999</v>
      </c>
      <c r="D665" s="1">
        <v>26.160051575589399</v>
      </c>
      <c r="E665" s="1">
        <v>0.6</v>
      </c>
      <c r="F665" s="1">
        <v>113.25024999999999</v>
      </c>
      <c r="G665" s="1">
        <v>24.768347036843199</v>
      </c>
      <c r="H665" s="1">
        <v>400</v>
      </c>
      <c r="I665" s="1">
        <v>50</v>
      </c>
      <c r="J665" s="1" t="s">
        <v>14</v>
      </c>
      <c r="K665" s="1">
        <v>3</v>
      </c>
      <c r="L665">
        <v>1</v>
      </c>
    </row>
    <row r="666" spans="1:12" x14ac:dyDescent="0.2">
      <c r="A666">
        <v>26</v>
      </c>
      <c r="B666" s="1" t="s">
        <v>1080</v>
      </c>
      <c r="C666" s="1">
        <v>-54.954250000000002</v>
      </c>
      <c r="D666" s="1">
        <v>27.4768391911715</v>
      </c>
      <c r="E666" s="1">
        <v>0</v>
      </c>
      <c r="F666" s="1">
        <v>356.078125</v>
      </c>
      <c r="G666" s="1">
        <v>27.545388638288799</v>
      </c>
      <c r="H666" s="1">
        <v>500</v>
      </c>
      <c r="I666" s="1">
        <v>100</v>
      </c>
      <c r="J666" s="1" t="s">
        <v>8</v>
      </c>
      <c r="K666" s="1">
        <v>2.3219280948873622</v>
      </c>
      <c r="L666">
        <v>1</v>
      </c>
    </row>
    <row r="667" spans="1:12" x14ac:dyDescent="0.2">
      <c r="A667">
        <v>26</v>
      </c>
      <c r="B667" s="1" t="s">
        <v>1090</v>
      </c>
      <c r="C667" s="1">
        <v>10.533374999999999</v>
      </c>
      <c r="D667" s="1">
        <v>22.4701095871687</v>
      </c>
      <c r="E667" s="1">
        <v>0.71250000000000002</v>
      </c>
      <c r="F667" s="1">
        <v>334.77612499999998</v>
      </c>
      <c r="G667" s="1">
        <v>21.793222025078599</v>
      </c>
      <c r="H667" s="1">
        <v>500</v>
      </c>
      <c r="I667" s="1">
        <v>100</v>
      </c>
      <c r="J667" s="1" t="s">
        <v>10</v>
      </c>
      <c r="K667" s="1">
        <v>2.3219280948873622</v>
      </c>
      <c r="L667">
        <v>1</v>
      </c>
    </row>
    <row r="668" spans="1:12" x14ac:dyDescent="0.2">
      <c r="A668">
        <v>26</v>
      </c>
      <c r="B668" s="1" t="s">
        <v>1104</v>
      </c>
      <c r="C668" s="1">
        <v>-74.632374999999897</v>
      </c>
      <c r="D668" s="1">
        <v>42.917979718404403</v>
      </c>
      <c r="E668" s="1">
        <v>0</v>
      </c>
      <c r="F668" s="1">
        <v>193.126375</v>
      </c>
      <c r="G668" s="1">
        <v>57.791677714956201</v>
      </c>
      <c r="H668" s="1">
        <v>500</v>
      </c>
      <c r="I668" s="1">
        <v>100</v>
      </c>
      <c r="J668" s="1" t="s">
        <v>12</v>
      </c>
      <c r="K668" s="1">
        <v>2.3219280948873622</v>
      </c>
      <c r="L668">
        <v>1</v>
      </c>
    </row>
    <row r="669" spans="1:12" x14ac:dyDescent="0.2">
      <c r="A669">
        <v>26</v>
      </c>
      <c r="B669" s="1" t="s">
        <v>1074</v>
      </c>
      <c r="C669" s="1">
        <v>-0.41874999999999901</v>
      </c>
      <c r="D669" s="1">
        <v>23.438799103996299</v>
      </c>
      <c r="E669" s="1">
        <v>0.51249999999999996</v>
      </c>
      <c r="F669" s="1">
        <v>129.42487499999899</v>
      </c>
      <c r="G669" s="1">
        <v>38.877240417555001</v>
      </c>
      <c r="H669" s="1">
        <v>500</v>
      </c>
      <c r="I669" s="1">
        <v>100</v>
      </c>
      <c r="J669" s="1" t="s">
        <v>14</v>
      </c>
      <c r="K669" s="1">
        <v>2.3219280948873622</v>
      </c>
      <c r="L669">
        <v>1</v>
      </c>
    </row>
    <row r="670" spans="1:12" x14ac:dyDescent="0.2">
      <c r="A670">
        <v>26</v>
      </c>
      <c r="B670" s="1" t="s">
        <v>1077</v>
      </c>
      <c r="C670" s="1">
        <v>-58.873750000000001</v>
      </c>
      <c r="D670" s="1">
        <v>26.035009860522401</v>
      </c>
      <c r="E670" s="1">
        <v>0</v>
      </c>
      <c r="F670" s="1">
        <v>335.33825000000002</v>
      </c>
      <c r="G670" s="1">
        <v>25.8659488891766</v>
      </c>
      <c r="H670" s="1">
        <v>500</v>
      </c>
      <c r="I670" s="1">
        <v>50</v>
      </c>
      <c r="J670" s="1" t="s">
        <v>8</v>
      </c>
      <c r="K670" s="1">
        <v>3.3219280948873626</v>
      </c>
      <c r="L670">
        <v>1</v>
      </c>
    </row>
    <row r="671" spans="1:12" x14ac:dyDescent="0.2">
      <c r="A671">
        <v>26</v>
      </c>
      <c r="B671" s="1" t="s">
        <v>1092</v>
      </c>
      <c r="C671" s="1">
        <v>7.3583749999999997</v>
      </c>
      <c r="D671" s="1">
        <v>23.616437625293401</v>
      </c>
      <c r="E671" s="1">
        <v>0.61250000000000004</v>
      </c>
      <c r="F671" s="1">
        <v>318.93212499999902</v>
      </c>
      <c r="G671" s="1">
        <v>22.577084382939599</v>
      </c>
      <c r="H671" s="1">
        <v>500</v>
      </c>
      <c r="I671" s="1">
        <v>50</v>
      </c>
      <c r="J671" s="1" t="s">
        <v>10</v>
      </c>
      <c r="K671" s="1">
        <v>3.3219280948873626</v>
      </c>
      <c r="L671">
        <v>1</v>
      </c>
    </row>
    <row r="672" spans="1:12" x14ac:dyDescent="0.2">
      <c r="A672">
        <v>26</v>
      </c>
      <c r="B672" s="1" t="s">
        <v>1098</v>
      </c>
      <c r="C672" s="1">
        <v>-40.808</v>
      </c>
      <c r="D672" s="1">
        <v>32.2181602671536</v>
      </c>
      <c r="E672" s="1">
        <v>8.7499999999999994E-2</v>
      </c>
      <c r="F672" s="1">
        <v>143.59287499999999</v>
      </c>
      <c r="G672" s="1">
        <v>63.687732829677401</v>
      </c>
      <c r="H672" s="1">
        <v>500</v>
      </c>
      <c r="I672" s="1">
        <v>50</v>
      </c>
      <c r="J672" s="1" t="s">
        <v>12</v>
      </c>
      <c r="K672" s="1">
        <v>3.3219280948873626</v>
      </c>
      <c r="L672">
        <v>1</v>
      </c>
    </row>
    <row r="673" spans="1:12" x14ac:dyDescent="0.2">
      <c r="A673">
        <v>26</v>
      </c>
      <c r="B673" s="1" t="s">
        <v>1072</v>
      </c>
      <c r="C673" s="1">
        <v>-0.375000000000001</v>
      </c>
      <c r="D673" s="1">
        <v>22.101112189208902</v>
      </c>
      <c r="E673" s="1">
        <v>0.52500000000000002</v>
      </c>
      <c r="F673" s="1">
        <v>94.887124999999997</v>
      </c>
      <c r="G673" s="1">
        <v>24.711952077575202</v>
      </c>
      <c r="H673" s="1">
        <v>500</v>
      </c>
      <c r="I673" s="1">
        <v>50</v>
      </c>
      <c r="J673" s="1" t="s">
        <v>14</v>
      </c>
      <c r="K673" s="1">
        <v>3.3219280948873626</v>
      </c>
      <c r="L673">
        <v>1</v>
      </c>
    </row>
    <row r="674" spans="1:12" x14ac:dyDescent="0.2">
      <c r="A674">
        <v>26</v>
      </c>
      <c r="B674" s="1" t="s">
        <v>1083</v>
      </c>
      <c r="C674" s="1">
        <v>-11.9076249999999</v>
      </c>
      <c r="D674" s="1">
        <v>27.455275278338998</v>
      </c>
      <c r="E674" s="1">
        <v>0.3125</v>
      </c>
      <c r="F674" s="1">
        <v>363.61124999999998</v>
      </c>
      <c r="G674" s="1">
        <v>27.5892904663657</v>
      </c>
      <c r="H674" s="1">
        <v>600</v>
      </c>
      <c r="I674" s="1">
        <v>100</v>
      </c>
      <c r="J674" s="1" t="s">
        <v>8</v>
      </c>
      <c r="K674" s="1">
        <v>2.5849625007211561</v>
      </c>
      <c r="L674">
        <v>1</v>
      </c>
    </row>
    <row r="675" spans="1:12" x14ac:dyDescent="0.2">
      <c r="A675">
        <v>26</v>
      </c>
      <c r="B675" s="1" t="s">
        <v>1086</v>
      </c>
      <c r="C675" s="1">
        <v>21.330886075949302</v>
      </c>
      <c r="D675" s="1">
        <v>26.214666886580101</v>
      </c>
      <c r="E675" s="1">
        <v>0.759493670886076</v>
      </c>
      <c r="F675" s="1">
        <v>378.759873417721</v>
      </c>
      <c r="G675" s="1">
        <v>27.4864305989807</v>
      </c>
      <c r="H675" s="1">
        <v>600</v>
      </c>
      <c r="I675" s="1">
        <v>100</v>
      </c>
      <c r="J675" s="1" t="s">
        <v>10</v>
      </c>
      <c r="K675" s="1">
        <v>2.5849625007211561</v>
      </c>
      <c r="L675">
        <v>1</v>
      </c>
    </row>
    <row r="676" spans="1:12" x14ac:dyDescent="0.2">
      <c r="A676">
        <v>26</v>
      </c>
      <c r="B676" s="1" t="s">
        <v>1095</v>
      </c>
      <c r="C676" s="1">
        <v>-93.067250000000001</v>
      </c>
      <c r="D676" s="1">
        <v>58.246794653761803</v>
      </c>
      <c r="E676" s="1">
        <v>1.2500000000000001E-2</v>
      </c>
      <c r="F676" s="1">
        <v>217.45187499999901</v>
      </c>
      <c r="G676" s="1">
        <v>99.872475401055098</v>
      </c>
      <c r="H676" s="1">
        <v>600</v>
      </c>
      <c r="I676" s="1">
        <v>100</v>
      </c>
      <c r="J676" s="1" t="s">
        <v>12</v>
      </c>
      <c r="K676" s="1">
        <v>2.5849625007211561</v>
      </c>
      <c r="L676">
        <v>1</v>
      </c>
    </row>
    <row r="677" spans="1:12" x14ac:dyDescent="0.2">
      <c r="A677">
        <v>26</v>
      </c>
      <c r="B677" s="1" t="s">
        <v>1065</v>
      </c>
      <c r="C677" s="1">
        <v>2.2774999999999999</v>
      </c>
      <c r="D677" s="1">
        <v>20.748142898823499</v>
      </c>
      <c r="E677" s="1">
        <v>0.6</v>
      </c>
      <c r="F677" s="1">
        <v>120.333249999999</v>
      </c>
      <c r="G677" s="1">
        <v>35.238052506310503</v>
      </c>
      <c r="H677" s="1">
        <v>600</v>
      </c>
      <c r="I677" s="1">
        <v>100</v>
      </c>
      <c r="J677" s="1" t="s">
        <v>14</v>
      </c>
      <c r="K677" s="1">
        <v>2.5849625007211561</v>
      </c>
      <c r="L677">
        <v>1</v>
      </c>
    </row>
    <row r="678" spans="1:12" x14ac:dyDescent="0.2">
      <c r="A678">
        <v>26</v>
      </c>
      <c r="B678" s="1" t="s">
        <v>1084</v>
      </c>
      <c r="C678" s="1">
        <v>-29.744374999999899</v>
      </c>
      <c r="D678" s="1">
        <v>64.623274751511701</v>
      </c>
      <c r="E678" s="1">
        <v>0.1875</v>
      </c>
      <c r="F678" s="1">
        <v>359.17587500000002</v>
      </c>
      <c r="G678" s="1">
        <v>69.320899133914693</v>
      </c>
      <c r="H678" s="1">
        <v>600</v>
      </c>
      <c r="I678" s="1">
        <v>50</v>
      </c>
      <c r="J678" s="1" t="s">
        <v>8</v>
      </c>
      <c r="K678" s="1">
        <v>3.5849625007211565</v>
      </c>
      <c r="L678">
        <v>1</v>
      </c>
    </row>
    <row r="679" spans="1:12" x14ac:dyDescent="0.2">
      <c r="A679">
        <v>26</v>
      </c>
      <c r="B679" s="1" t="s">
        <v>1093</v>
      </c>
      <c r="C679" s="1">
        <v>8.5798749999999906</v>
      </c>
      <c r="D679" s="1">
        <v>29.867847448960401</v>
      </c>
      <c r="E679" s="1">
        <v>0.63749999999999996</v>
      </c>
      <c r="F679" s="1">
        <v>364.88037500000002</v>
      </c>
      <c r="G679" s="1">
        <v>31.0617658240701</v>
      </c>
      <c r="H679" s="1">
        <v>600</v>
      </c>
      <c r="I679" s="1">
        <v>50</v>
      </c>
      <c r="J679" s="1" t="s">
        <v>10</v>
      </c>
      <c r="K679" s="1">
        <v>3.5849625007211565</v>
      </c>
      <c r="L679">
        <v>1</v>
      </c>
    </row>
    <row r="680" spans="1:12" x14ac:dyDescent="0.2">
      <c r="A680">
        <v>26</v>
      </c>
      <c r="B680" s="1" t="s">
        <v>1097</v>
      </c>
      <c r="C680" s="1">
        <v>-94.865125000000006</v>
      </c>
      <c r="D680" s="1">
        <v>32.901781942386798</v>
      </c>
      <c r="E680" s="1">
        <v>0</v>
      </c>
      <c r="F680" s="1">
        <v>188.323374999999</v>
      </c>
      <c r="G680" s="1">
        <v>89.526406145669498</v>
      </c>
      <c r="H680" s="1">
        <v>600</v>
      </c>
      <c r="I680" s="1">
        <v>50</v>
      </c>
      <c r="J680" s="1" t="s">
        <v>12</v>
      </c>
      <c r="K680" s="1">
        <v>3.5849625007211565</v>
      </c>
      <c r="L680">
        <v>1</v>
      </c>
    </row>
    <row r="681" spans="1:12" x14ac:dyDescent="0.2">
      <c r="A681">
        <v>26</v>
      </c>
      <c r="B681" s="1" t="s">
        <v>1073</v>
      </c>
      <c r="C681" s="1">
        <v>-0.67562500000000103</v>
      </c>
      <c r="D681" s="1">
        <v>22.863511806137101</v>
      </c>
      <c r="E681" s="1">
        <v>0.45</v>
      </c>
      <c r="F681" s="1">
        <v>114.48974999999901</v>
      </c>
      <c r="G681" s="1">
        <v>39.436912118439203</v>
      </c>
      <c r="H681" s="1">
        <v>600</v>
      </c>
      <c r="I681" s="1">
        <v>50</v>
      </c>
      <c r="J681" s="1" t="s">
        <v>14</v>
      </c>
      <c r="K681" s="1">
        <v>3.5849625007211565</v>
      </c>
      <c r="L681">
        <v>1</v>
      </c>
    </row>
    <row r="682" spans="1:12" x14ac:dyDescent="0.2">
      <c r="A682">
        <v>27</v>
      </c>
      <c r="B682" s="14" t="s">
        <v>1111</v>
      </c>
      <c r="C682" s="1">
        <v>34.492249999999999</v>
      </c>
      <c r="D682" s="1">
        <v>46.179899387477001</v>
      </c>
      <c r="E682" s="1">
        <v>0.67500000000000004</v>
      </c>
      <c r="F682" s="1">
        <v>172.47449999999901</v>
      </c>
      <c r="G682" s="1">
        <v>34.055415938584503</v>
      </c>
      <c r="H682" s="1">
        <v>200</v>
      </c>
      <c r="I682" s="1">
        <v>100</v>
      </c>
      <c r="J682" s="1" t="s">
        <v>8</v>
      </c>
      <c r="K682" s="1">
        <v>1</v>
      </c>
      <c r="L682">
        <v>0</v>
      </c>
    </row>
    <row r="683" spans="1:12" x14ac:dyDescent="0.2">
      <c r="A683">
        <v>27</v>
      </c>
      <c r="B683" s="1" t="s">
        <v>1138</v>
      </c>
      <c r="C683" s="1">
        <v>36.196874999999999</v>
      </c>
      <c r="D683" s="1">
        <v>40.637083851875602</v>
      </c>
      <c r="E683" s="1">
        <v>0.83750000000000002</v>
      </c>
      <c r="F683" s="1">
        <v>158.20400000000001</v>
      </c>
      <c r="G683" s="1">
        <v>29.942016030988899</v>
      </c>
      <c r="H683" s="1">
        <v>200</v>
      </c>
      <c r="I683" s="1">
        <v>100</v>
      </c>
      <c r="J683" s="1" t="s">
        <v>10</v>
      </c>
      <c r="K683" s="1">
        <v>1</v>
      </c>
      <c r="L683">
        <v>0</v>
      </c>
    </row>
    <row r="684" spans="1:12" x14ac:dyDescent="0.2">
      <c r="A684">
        <v>27</v>
      </c>
      <c r="B684" s="1" t="s">
        <v>1118</v>
      </c>
      <c r="C684" s="1">
        <v>0.765624999999999</v>
      </c>
      <c r="D684" s="1">
        <v>20.775966755108499</v>
      </c>
      <c r="E684" s="1">
        <v>0.45</v>
      </c>
      <c r="F684" s="1">
        <v>107.71925</v>
      </c>
      <c r="G684" s="1">
        <v>16.881389662509999</v>
      </c>
      <c r="H684" s="1">
        <v>200</v>
      </c>
      <c r="I684" s="1">
        <v>100</v>
      </c>
      <c r="J684" s="1" t="s">
        <v>12</v>
      </c>
      <c r="K684" s="1">
        <v>1</v>
      </c>
      <c r="L684">
        <v>1</v>
      </c>
    </row>
    <row r="685" spans="1:12" x14ac:dyDescent="0.2">
      <c r="A685">
        <v>27</v>
      </c>
      <c r="B685" s="1" t="s">
        <v>1129</v>
      </c>
      <c r="C685" s="1">
        <v>-9.4357499999999899</v>
      </c>
      <c r="D685" s="1">
        <v>28.308673351774999</v>
      </c>
      <c r="E685" s="1">
        <v>0.38750000000000001</v>
      </c>
      <c r="F685" s="1">
        <v>147.31975</v>
      </c>
      <c r="G685" s="1">
        <v>36.387032373326299</v>
      </c>
      <c r="H685" s="1">
        <v>200</v>
      </c>
      <c r="I685" s="1">
        <v>100</v>
      </c>
      <c r="J685" s="1" t="s">
        <v>14</v>
      </c>
      <c r="K685" s="1">
        <v>1</v>
      </c>
      <c r="L685">
        <v>1</v>
      </c>
    </row>
    <row r="686" spans="1:12" x14ac:dyDescent="0.2">
      <c r="A686">
        <v>27</v>
      </c>
      <c r="B686" s="1" t="s">
        <v>1106</v>
      </c>
      <c r="C686" s="1">
        <v>10.486000000000001</v>
      </c>
      <c r="D686" s="1">
        <v>39.809337334349003</v>
      </c>
      <c r="E686" s="1">
        <v>0.52500000000000002</v>
      </c>
      <c r="F686" s="1">
        <v>150.72649999999899</v>
      </c>
      <c r="G686" s="1">
        <v>40.887271738891997</v>
      </c>
      <c r="H686" s="1">
        <v>200</v>
      </c>
      <c r="I686" s="1">
        <v>50</v>
      </c>
      <c r="J686" s="1" t="s">
        <v>8</v>
      </c>
      <c r="K686" s="1">
        <v>2</v>
      </c>
      <c r="L686">
        <v>0</v>
      </c>
    </row>
    <row r="687" spans="1:12" x14ac:dyDescent="0.2">
      <c r="A687">
        <v>27</v>
      </c>
      <c r="B687" s="1" t="s">
        <v>1140</v>
      </c>
      <c r="C687" s="1">
        <v>18.9486249999999</v>
      </c>
      <c r="D687" s="1">
        <v>25.374698704799901</v>
      </c>
      <c r="E687" s="1">
        <v>0.625</v>
      </c>
      <c r="F687" s="1">
        <v>156.85999999999899</v>
      </c>
      <c r="G687" s="1">
        <v>23.316461030782499</v>
      </c>
      <c r="H687" s="1">
        <v>200</v>
      </c>
      <c r="I687" s="1">
        <v>50</v>
      </c>
      <c r="J687" s="1" t="s">
        <v>10</v>
      </c>
      <c r="K687" s="1">
        <v>2</v>
      </c>
      <c r="L687">
        <v>1</v>
      </c>
    </row>
    <row r="688" spans="1:12" x14ac:dyDescent="0.2">
      <c r="A688">
        <v>27</v>
      </c>
      <c r="B688" s="1" t="s">
        <v>1122</v>
      </c>
      <c r="C688" s="1">
        <v>-14.441875</v>
      </c>
      <c r="D688" s="1">
        <v>31.808114023537598</v>
      </c>
      <c r="E688" s="1">
        <v>0.35</v>
      </c>
      <c r="F688" s="1">
        <v>123.095624999999</v>
      </c>
      <c r="G688" s="1">
        <v>37.005561164632702</v>
      </c>
      <c r="H688" s="1">
        <v>200</v>
      </c>
      <c r="I688" s="1">
        <v>50</v>
      </c>
      <c r="J688" s="1" t="s">
        <v>12</v>
      </c>
      <c r="K688" s="1">
        <v>2</v>
      </c>
      <c r="L688">
        <v>1</v>
      </c>
    </row>
    <row r="689" spans="1:12" x14ac:dyDescent="0.2">
      <c r="A689">
        <v>27</v>
      </c>
      <c r="B689" s="1" t="s">
        <v>1133</v>
      </c>
      <c r="C689" s="1">
        <v>-26.956499999999998</v>
      </c>
      <c r="D689" s="1">
        <v>39.1286512705204</v>
      </c>
      <c r="E689" s="1">
        <v>0.17499999999999999</v>
      </c>
      <c r="F689" s="1">
        <v>136.05087499999999</v>
      </c>
      <c r="G689" s="1">
        <v>51.830657631216397</v>
      </c>
      <c r="H689" s="1">
        <v>200</v>
      </c>
      <c r="I689" s="1">
        <v>50</v>
      </c>
      <c r="J689" s="1" t="s">
        <v>14</v>
      </c>
      <c r="K689" s="1">
        <v>2</v>
      </c>
      <c r="L689">
        <v>0</v>
      </c>
    </row>
    <row r="690" spans="1:12" x14ac:dyDescent="0.2">
      <c r="A690">
        <v>27</v>
      </c>
      <c r="B690" s="1" t="s">
        <v>1108</v>
      </c>
      <c r="C690" s="1">
        <v>-6.2469999999999901</v>
      </c>
      <c r="D690" s="1">
        <v>25.126755928690802</v>
      </c>
      <c r="E690" s="1">
        <v>0.33750000000000002</v>
      </c>
      <c r="F690" s="1">
        <v>210.13412499999899</v>
      </c>
      <c r="G690" s="1">
        <v>25.6301813148946</v>
      </c>
      <c r="H690" s="1">
        <v>300</v>
      </c>
      <c r="I690" s="1">
        <v>100</v>
      </c>
      <c r="J690" s="1" t="s">
        <v>8</v>
      </c>
      <c r="K690" s="1">
        <v>1.5849625007211563</v>
      </c>
      <c r="L690">
        <v>1</v>
      </c>
    </row>
    <row r="691" spans="1:12" x14ac:dyDescent="0.2">
      <c r="A691">
        <v>27</v>
      </c>
      <c r="B691" s="1" t="s">
        <v>1144</v>
      </c>
      <c r="C691" s="1">
        <v>47.879750000000001</v>
      </c>
      <c r="D691" s="1">
        <v>30.362279969355001</v>
      </c>
      <c r="E691" s="1">
        <v>0.9</v>
      </c>
      <c r="F691" s="1">
        <v>236.112875</v>
      </c>
      <c r="G691" s="1">
        <v>18.600575205739599</v>
      </c>
      <c r="H691" s="1">
        <v>300</v>
      </c>
      <c r="I691" s="1">
        <v>100</v>
      </c>
      <c r="J691" s="1" t="s">
        <v>10</v>
      </c>
      <c r="K691" s="1">
        <v>1.5849625007211563</v>
      </c>
      <c r="L691">
        <v>1</v>
      </c>
    </row>
    <row r="692" spans="1:12" x14ac:dyDescent="0.2">
      <c r="A692">
        <v>27</v>
      </c>
      <c r="B692" s="1" t="s">
        <v>1116</v>
      </c>
      <c r="C692" s="1">
        <v>6.5466249999999899</v>
      </c>
      <c r="D692" s="1">
        <v>28.975098789467001</v>
      </c>
      <c r="E692" s="1">
        <v>0.67500000000000004</v>
      </c>
      <c r="F692" s="1">
        <v>119.005</v>
      </c>
      <c r="G692" s="1">
        <v>29.024719981422699</v>
      </c>
      <c r="H692" s="1">
        <v>300</v>
      </c>
      <c r="I692" s="1">
        <v>100</v>
      </c>
      <c r="J692" s="1" t="s">
        <v>12</v>
      </c>
      <c r="K692" s="1">
        <v>1.5849625007211563</v>
      </c>
      <c r="L692">
        <v>1</v>
      </c>
    </row>
    <row r="693" spans="1:12" x14ac:dyDescent="0.2">
      <c r="A693">
        <v>27</v>
      </c>
      <c r="B693" s="1" t="s">
        <v>1126</v>
      </c>
      <c r="C693" s="1">
        <v>-2.0937974683544298</v>
      </c>
      <c r="D693" s="1">
        <v>37.485652185288799</v>
      </c>
      <c r="E693" s="1">
        <v>0.379746835443038</v>
      </c>
      <c r="F693" s="1">
        <v>145.04291139240499</v>
      </c>
      <c r="G693" s="1">
        <v>38.238609825635798</v>
      </c>
      <c r="H693" s="1">
        <v>300</v>
      </c>
      <c r="I693" s="1">
        <v>100</v>
      </c>
      <c r="J693" s="1" t="s">
        <v>14</v>
      </c>
      <c r="K693" s="1">
        <v>1.5849625007211563</v>
      </c>
      <c r="L693">
        <v>1</v>
      </c>
    </row>
    <row r="694" spans="1:12" x14ac:dyDescent="0.2">
      <c r="A694">
        <v>27</v>
      </c>
      <c r="B694" s="1" t="s">
        <v>1113</v>
      </c>
      <c r="C694" s="1">
        <v>-6.0063749999999896</v>
      </c>
      <c r="D694" s="1">
        <v>36.470767891687899</v>
      </c>
      <c r="E694" s="1">
        <v>0.38750000000000001</v>
      </c>
      <c r="F694" s="1">
        <v>192.94449999999901</v>
      </c>
      <c r="G694" s="1">
        <v>34.948388049379297</v>
      </c>
      <c r="H694" s="1">
        <v>300</v>
      </c>
      <c r="I694" s="1">
        <v>50</v>
      </c>
      <c r="J694" s="1" t="s">
        <v>8</v>
      </c>
      <c r="K694" s="1">
        <v>2.5849625007211561</v>
      </c>
      <c r="L694">
        <v>1</v>
      </c>
    </row>
    <row r="695" spans="1:12" x14ac:dyDescent="0.2">
      <c r="A695">
        <v>27</v>
      </c>
      <c r="B695" s="1" t="s">
        <v>1139</v>
      </c>
      <c r="C695" s="1">
        <v>11.632125</v>
      </c>
      <c r="D695" s="1">
        <v>27.499581755626298</v>
      </c>
      <c r="E695" s="1">
        <v>0.61250000000000004</v>
      </c>
      <c r="F695" s="1">
        <v>223.182874999999</v>
      </c>
      <c r="G695" s="1">
        <v>24.7790669312703</v>
      </c>
      <c r="H695" s="1">
        <v>300</v>
      </c>
      <c r="I695" s="1">
        <v>50</v>
      </c>
      <c r="J695" s="1" t="s">
        <v>10</v>
      </c>
      <c r="K695" s="1">
        <v>2.5849625007211561</v>
      </c>
      <c r="L695">
        <v>1</v>
      </c>
    </row>
    <row r="696" spans="1:12" x14ac:dyDescent="0.2">
      <c r="A696">
        <v>27</v>
      </c>
      <c r="B696" s="1" t="s">
        <v>1115</v>
      </c>
      <c r="C696" s="1">
        <v>-5.1757499999999901</v>
      </c>
      <c r="D696" s="1">
        <v>31.755596190868399</v>
      </c>
      <c r="E696" s="1">
        <v>0.41249999999999998</v>
      </c>
      <c r="F696" s="1">
        <v>114.726625</v>
      </c>
      <c r="G696" s="1">
        <v>22.749508672922399</v>
      </c>
      <c r="H696" s="1">
        <v>300</v>
      </c>
      <c r="I696" s="1">
        <v>50</v>
      </c>
      <c r="J696" s="1" t="s">
        <v>12</v>
      </c>
      <c r="K696" s="1">
        <v>2.5849625007211561</v>
      </c>
      <c r="L696">
        <v>1</v>
      </c>
    </row>
    <row r="697" spans="1:12" x14ac:dyDescent="0.2">
      <c r="A697">
        <v>27</v>
      </c>
      <c r="B697" s="1" t="s">
        <v>1127</v>
      </c>
      <c r="C697" s="1">
        <v>0.16162499999999999</v>
      </c>
      <c r="D697" s="1">
        <v>37.329617746628102</v>
      </c>
      <c r="E697" s="1">
        <v>0.46250000000000002</v>
      </c>
      <c r="F697" s="1">
        <v>152.32924999999901</v>
      </c>
      <c r="G697" s="1">
        <v>37.280107053728997</v>
      </c>
      <c r="H697" s="1">
        <v>300</v>
      </c>
      <c r="I697" s="1">
        <v>50</v>
      </c>
      <c r="J697" s="1" t="s">
        <v>14</v>
      </c>
      <c r="K697" s="1">
        <v>2.5849625007211561</v>
      </c>
      <c r="L697">
        <v>1</v>
      </c>
    </row>
    <row r="698" spans="1:12" x14ac:dyDescent="0.2">
      <c r="A698">
        <v>27</v>
      </c>
      <c r="B698" s="1" t="s">
        <v>1114</v>
      </c>
      <c r="C698" s="1">
        <v>-3.88024999999999</v>
      </c>
      <c r="D698" s="1">
        <v>25.147913033440702</v>
      </c>
      <c r="E698" s="1">
        <v>0.4</v>
      </c>
      <c r="F698" s="1">
        <v>257.74237499999998</v>
      </c>
      <c r="G698" s="1">
        <v>25.554470902551898</v>
      </c>
      <c r="H698" s="1">
        <v>400</v>
      </c>
      <c r="I698" s="1">
        <v>100</v>
      </c>
      <c r="J698" s="1" t="s">
        <v>8</v>
      </c>
      <c r="K698" s="1">
        <v>2</v>
      </c>
      <c r="L698">
        <v>1</v>
      </c>
    </row>
    <row r="699" spans="1:12" x14ac:dyDescent="0.2">
      <c r="A699">
        <v>27</v>
      </c>
      <c r="B699" s="1" t="s">
        <v>1143</v>
      </c>
      <c r="C699" s="1">
        <v>42.028624999999998</v>
      </c>
      <c r="D699" s="1">
        <v>33.1529373036443</v>
      </c>
      <c r="E699" s="1">
        <v>0.83750000000000002</v>
      </c>
      <c r="F699" s="1">
        <v>300.12524999999903</v>
      </c>
      <c r="G699" s="1">
        <v>27.291578645023399</v>
      </c>
      <c r="H699" s="1">
        <v>400</v>
      </c>
      <c r="I699" s="1">
        <v>100</v>
      </c>
      <c r="J699" s="1" t="s">
        <v>10</v>
      </c>
      <c r="K699" s="1">
        <v>2</v>
      </c>
      <c r="L699">
        <v>1</v>
      </c>
    </row>
    <row r="700" spans="1:12" x14ac:dyDescent="0.2">
      <c r="A700">
        <v>27</v>
      </c>
      <c r="B700" s="1" t="s">
        <v>1119</v>
      </c>
      <c r="C700" s="1">
        <v>-13.1084999999999</v>
      </c>
      <c r="D700" s="1">
        <v>25.704746502348499</v>
      </c>
      <c r="E700" s="1">
        <v>0.33750000000000002</v>
      </c>
      <c r="F700" s="1">
        <v>137.85812499999901</v>
      </c>
      <c r="G700" s="1">
        <v>18.159009547174499</v>
      </c>
      <c r="H700" s="1">
        <v>400</v>
      </c>
      <c r="I700" s="1">
        <v>100</v>
      </c>
      <c r="J700" s="1" t="s">
        <v>12</v>
      </c>
      <c r="K700" s="1">
        <v>2</v>
      </c>
      <c r="L700">
        <v>1</v>
      </c>
    </row>
    <row r="701" spans="1:12" x14ac:dyDescent="0.2">
      <c r="A701">
        <v>27</v>
      </c>
      <c r="B701" s="1" t="s">
        <v>1131</v>
      </c>
      <c r="C701" s="1">
        <v>-3.8184999999999998</v>
      </c>
      <c r="D701" s="1">
        <v>24.937892758811799</v>
      </c>
      <c r="E701" s="1">
        <v>0.41249999999999998</v>
      </c>
      <c r="F701" s="1">
        <v>152.765874999999</v>
      </c>
      <c r="G701" s="1">
        <v>28.8383471567698</v>
      </c>
      <c r="H701" s="1">
        <v>400</v>
      </c>
      <c r="I701" s="1">
        <v>100</v>
      </c>
      <c r="J701" s="1" t="s">
        <v>14</v>
      </c>
      <c r="K701" s="1">
        <v>2</v>
      </c>
      <c r="L701">
        <v>1</v>
      </c>
    </row>
    <row r="702" spans="1:12" x14ac:dyDescent="0.2">
      <c r="A702">
        <v>27</v>
      </c>
      <c r="B702" s="1" t="s">
        <v>1112</v>
      </c>
      <c r="C702" s="1">
        <v>-2.31337499999999</v>
      </c>
      <c r="D702" s="1">
        <v>23.2706190261319</v>
      </c>
      <c r="E702" s="1">
        <v>0.46250000000000002</v>
      </c>
      <c r="F702" s="1">
        <v>231.88662500000001</v>
      </c>
      <c r="G702" s="1">
        <v>23.678220052600501</v>
      </c>
      <c r="H702" s="1">
        <v>400</v>
      </c>
      <c r="I702" s="1">
        <v>50</v>
      </c>
      <c r="J702" s="1" t="s">
        <v>8</v>
      </c>
      <c r="K702" s="1">
        <v>3</v>
      </c>
      <c r="L702">
        <v>1</v>
      </c>
    </row>
    <row r="703" spans="1:12" x14ac:dyDescent="0.2">
      <c r="A703">
        <v>27</v>
      </c>
      <c r="B703" s="1" t="s">
        <v>1141</v>
      </c>
      <c r="C703" s="1">
        <v>40.825749999999999</v>
      </c>
      <c r="D703" s="1">
        <v>46.853777269687598</v>
      </c>
      <c r="E703" s="1">
        <v>0.36249999999999999</v>
      </c>
      <c r="F703" s="1">
        <v>250.93100000000001</v>
      </c>
      <c r="G703" s="1">
        <v>31.162534861592999</v>
      </c>
      <c r="H703" s="1">
        <v>400</v>
      </c>
      <c r="I703" s="1">
        <v>50</v>
      </c>
      <c r="J703" s="1" t="s">
        <v>10</v>
      </c>
      <c r="K703" s="1">
        <v>3</v>
      </c>
      <c r="L703">
        <v>1</v>
      </c>
    </row>
    <row r="704" spans="1:12" x14ac:dyDescent="0.2">
      <c r="A704">
        <v>27</v>
      </c>
      <c r="B704" s="1" t="s">
        <v>1120</v>
      </c>
      <c r="C704" s="1">
        <v>-24.837125</v>
      </c>
      <c r="D704" s="1">
        <v>26.382701254503299</v>
      </c>
      <c r="E704" s="1">
        <v>0.16250000000000001</v>
      </c>
      <c r="F704" s="1">
        <v>132.29387500000001</v>
      </c>
      <c r="G704" s="1">
        <v>23.268824502633802</v>
      </c>
      <c r="H704" s="1">
        <v>400</v>
      </c>
      <c r="I704" s="1">
        <v>50</v>
      </c>
      <c r="J704" s="1" t="s">
        <v>12</v>
      </c>
      <c r="K704" s="1">
        <v>3</v>
      </c>
      <c r="L704">
        <v>1</v>
      </c>
    </row>
    <row r="705" spans="1:12" x14ac:dyDescent="0.2">
      <c r="A705">
        <v>27</v>
      </c>
      <c r="B705" s="1" t="s">
        <v>1130</v>
      </c>
      <c r="C705" s="1">
        <v>1.33212499999999</v>
      </c>
      <c r="D705" s="1">
        <v>24.074892195695799</v>
      </c>
      <c r="E705" s="1">
        <v>0.53749999999999998</v>
      </c>
      <c r="F705" s="1">
        <v>160.32024999999999</v>
      </c>
      <c r="G705" s="1">
        <v>19.122166847339699</v>
      </c>
      <c r="H705" s="1">
        <v>400</v>
      </c>
      <c r="I705" s="1">
        <v>50</v>
      </c>
      <c r="J705" s="1" t="s">
        <v>14</v>
      </c>
      <c r="K705" s="1">
        <v>3</v>
      </c>
      <c r="L705">
        <v>1</v>
      </c>
    </row>
    <row r="706" spans="1:12" x14ac:dyDescent="0.2">
      <c r="A706">
        <v>27</v>
      </c>
      <c r="B706" s="1" t="s">
        <v>1105</v>
      </c>
      <c r="C706" s="1">
        <v>-10.999124999999999</v>
      </c>
      <c r="D706" s="1">
        <v>24.4368843755576</v>
      </c>
      <c r="E706" s="1">
        <v>0.41249999999999998</v>
      </c>
      <c r="F706" s="1">
        <v>319.15937500000001</v>
      </c>
      <c r="G706" s="1">
        <v>24.1013459346023</v>
      </c>
      <c r="H706" s="1">
        <v>500</v>
      </c>
      <c r="I706" s="1">
        <v>100</v>
      </c>
      <c r="J706" s="1" t="s">
        <v>8</v>
      </c>
      <c r="K706" s="1">
        <v>2.3219280948873622</v>
      </c>
      <c r="L706">
        <v>1</v>
      </c>
    </row>
    <row r="707" spans="1:12" x14ac:dyDescent="0.2">
      <c r="A707">
        <v>27</v>
      </c>
      <c r="B707" s="1" t="s">
        <v>1136</v>
      </c>
      <c r="C707" s="1">
        <v>8.5447499999999899</v>
      </c>
      <c r="D707" s="1">
        <v>32.239315167005302</v>
      </c>
      <c r="E707" s="1">
        <v>0.625</v>
      </c>
      <c r="F707" s="1">
        <v>371.44662499999902</v>
      </c>
      <c r="G707" s="1">
        <v>28.429877151675701</v>
      </c>
      <c r="H707" s="1">
        <v>500</v>
      </c>
      <c r="I707" s="1">
        <v>100</v>
      </c>
      <c r="J707" s="1" t="s">
        <v>10</v>
      </c>
      <c r="K707" s="1">
        <v>2.3219280948873622</v>
      </c>
      <c r="L707">
        <v>1</v>
      </c>
    </row>
    <row r="708" spans="1:12" x14ac:dyDescent="0.2">
      <c r="A708">
        <v>27</v>
      </c>
      <c r="B708" s="1" t="s">
        <v>1117</v>
      </c>
      <c r="C708" s="1">
        <v>-30.0021249999999</v>
      </c>
      <c r="D708" s="1">
        <v>43.198681192073103</v>
      </c>
      <c r="E708" s="1">
        <v>0.1875</v>
      </c>
      <c r="F708" s="1">
        <v>154.67962499999899</v>
      </c>
      <c r="G708" s="1">
        <v>38.591388431998297</v>
      </c>
      <c r="H708" s="1">
        <v>500</v>
      </c>
      <c r="I708" s="1">
        <v>100</v>
      </c>
      <c r="J708" s="1" t="s">
        <v>12</v>
      </c>
      <c r="K708" s="1">
        <v>2.3219280948873622</v>
      </c>
      <c r="L708">
        <v>1</v>
      </c>
    </row>
    <row r="709" spans="1:12" x14ac:dyDescent="0.2">
      <c r="A709">
        <v>27</v>
      </c>
      <c r="B709" s="1" t="s">
        <v>1128</v>
      </c>
      <c r="C709" s="1">
        <v>-16.142374999999902</v>
      </c>
      <c r="D709" s="1">
        <v>33.819897295961297</v>
      </c>
      <c r="E709" s="1">
        <v>0.3</v>
      </c>
      <c r="F709" s="1">
        <v>175.4615</v>
      </c>
      <c r="G709" s="1">
        <v>43.429037063351899</v>
      </c>
      <c r="H709" s="1">
        <v>500</v>
      </c>
      <c r="I709" s="1">
        <v>100</v>
      </c>
      <c r="J709" s="1" t="s">
        <v>14</v>
      </c>
      <c r="K709" s="1">
        <v>2.3219280948873622</v>
      </c>
      <c r="L709">
        <v>1</v>
      </c>
    </row>
    <row r="710" spans="1:12" x14ac:dyDescent="0.2">
      <c r="A710">
        <v>27</v>
      </c>
      <c r="B710" s="1" t="s">
        <v>1110</v>
      </c>
      <c r="C710" s="1">
        <v>-18.835999999999999</v>
      </c>
      <c r="D710" s="1">
        <v>22.415860378312399</v>
      </c>
      <c r="E710" s="1">
        <v>0.1875</v>
      </c>
      <c r="F710" s="1">
        <v>297.859375</v>
      </c>
      <c r="G710" s="1">
        <v>22.7242705242517</v>
      </c>
      <c r="H710" s="1">
        <v>500</v>
      </c>
      <c r="I710" s="1">
        <v>50</v>
      </c>
      <c r="J710" s="1" t="s">
        <v>8</v>
      </c>
      <c r="K710" s="1">
        <v>3.3219280948873626</v>
      </c>
      <c r="L710">
        <v>1</v>
      </c>
    </row>
    <row r="711" spans="1:12" x14ac:dyDescent="0.2">
      <c r="A711">
        <v>27</v>
      </c>
      <c r="B711" s="1" t="s">
        <v>1137</v>
      </c>
      <c r="C711" s="1">
        <v>-5.2807500000000003</v>
      </c>
      <c r="D711" s="1">
        <v>24.291209869775901</v>
      </c>
      <c r="E711" s="1">
        <v>0.42499999999999999</v>
      </c>
      <c r="F711" s="1">
        <v>332.62437499999902</v>
      </c>
      <c r="G711" s="1">
        <v>23.9732155667397</v>
      </c>
      <c r="H711" s="1">
        <v>500</v>
      </c>
      <c r="I711" s="1">
        <v>50</v>
      </c>
      <c r="J711" s="1" t="s">
        <v>10</v>
      </c>
      <c r="K711" s="1">
        <v>3.3219280948873626</v>
      </c>
      <c r="L711">
        <v>1</v>
      </c>
    </row>
    <row r="712" spans="1:12" x14ac:dyDescent="0.2">
      <c r="A712">
        <v>27</v>
      </c>
      <c r="B712" s="1" t="s">
        <v>1121</v>
      </c>
      <c r="C712" s="1">
        <v>-3.9417499999999901</v>
      </c>
      <c r="D712" s="1">
        <v>26.805147536200899</v>
      </c>
      <c r="E712" s="1">
        <v>0.38750000000000001</v>
      </c>
      <c r="F712" s="1">
        <v>159.06399999999999</v>
      </c>
      <c r="G712" s="1">
        <v>31.972124991936301</v>
      </c>
      <c r="H712" s="1">
        <v>500</v>
      </c>
      <c r="I712" s="1">
        <v>50</v>
      </c>
      <c r="J712" s="1" t="s">
        <v>12</v>
      </c>
      <c r="K712" s="1">
        <v>3.3219280948873626</v>
      </c>
      <c r="L712">
        <v>1</v>
      </c>
    </row>
    <row r="713" spans="1:12" x14ac:dyDescent="0.2">
      <c r="A713">
        <v>27</v>
      </c>
      <c r="B713" s="1" t="s">
        <v>1134</v>
      </c>
      <c r="C713" s="1">
        <v>-17.567499999999999</v>
      </c>
      <c r="D713" s="1">
        <v>34.422600479190997</v>
      </c>
      <c r="E713" s="1">
        <v>0.33750000000000002</v>
      </c>
      <c r="F713" s="1">
        <v>155.12074999999999</v>
      </c>
      <c r="G713" s="1">
        <v>17.7240135674034</v>
      </c>
      <c r="H713" s="1">
        <v>500</v>
      </c>
      <c r="I713" s="1">
        <v>50</v>
      </c>
      <c r="J713" s="1" t="s">
        <v>14</v>
      </c>
      <c r="K713" s="1">
        <v>3.3219280948873626</v>
      </c>
      <c r="L713">
        <v>1</v>
      </c>
    </row>
    <row r="714" spans="1:12" x14ac:dyDescent="0.2">
      <c r="A714">
        <v>27</v>
      </c>
      <c r="B714" s="1" t="s">
        <v>1107</v>
      </c>
      <c r="C714" s="1">
        <v>-27.340249999999902</v>
      </c>
      <c r="D714" s="1">
        <v>27.8218265025411</v>
      </c>
      <c r="E714" s="1">
        <v>0.1875</v>
      </c>
      <c r="F714" s="1">
        <v>381.80950000000001</v>
      </c>
      <c r="G714" s="1">
        <v>28.091805962771399</v>
      </c>
      <c r="H714" s="1">
        <v>600</v>
      </c>
      <c r="I714" s="1">
        <v>100</v>
      </c>
      <c r="J714" s="1" t="s">
        <v>8</v>
      </c>
      <c r="K714" s="1">
        <v>2.5849625007211561</v>
      </c>
      <c r="L714">
        <v>1</v>
      </c>
    </row>
    <row r="715" spans="1:12" x14ac:dyDescent="0.2">
      <c r="A715">
        <v>27</v>
      </c>
      <c r="B715" s="1" t="s">
        <v>1135</v>
      </c>
      <c r="C715" s="1">
        <v>6.0203749999999996</v>
      </c>
      <c r="D715" s="1">
        <v>40.200489563056003</v>
      </c>
      <c r="E715" s="1">
        <v>0.47499999999999998</v>
      </c>
      <c r="F715" s="1">
        <v>410.82774999999998</v>
      </c>
      <c r="G715" s="1">
        <v>38.925579153527003</v>
      </c>
      <c r="H715" s="1">
        <v>600</v>
      </c>
      <c r="I715" s="1">
        <v>100</v>
      </c>
      <c r="J715" s="1" t="s">
        <v>10</v>
      </c>
      <c r="K715" s="1">
        <v>2.5849625007211561</v>
      </c>
      <c r="L715">
        <v>1</v>
      </c>
    </row>
    <row r="716" spans="1:12" x14ac:dyDescent="0.2">
      <c r="A716">
        <v>27</v>
      </c>
      <c r="B716" s="1" t="s">
        <v>1124</v>
      </c>
      <c r="C716" s="1">
        <v>-11.851625</v>
      </c>
      <c r="D716" s="1">
        <v>33.558209667820101</v>
      </c>
      <c r="E716" s="1">
        <v>0.375</v>
      </c>
      <c r="F716" s="1">
        <v>153.074625</v>
      </c>
      <c r="G716" s="1">
        <v>39.923201116135097</v>
      </c>
      <c r="H716" s="1">
        <v>600</v>
      </c>
      <c r="I716" s="1">
        <v>100</v>
      </c>
      <c r="J716" s="1" t="s">
        <v>12</v>
      </c>
      <c r="K716" s="1">
        <v>2.5849625007211561</v>
      </c>
      <c r="L716">
        <v>1</v>
      </c>
    </row>
    <row r="717" spans="1:12" x14ac:dyDescent="0.2">
      <c r="A717">
        <v>27</v>
      </c>
      <c r="B717" s="1" t="s">
        <v>1132</v>
      </c>
      <c r="C717" s="1">
        <v>-13.2484999999999</v>
      </c>
      <c r="D717" s="1">
        <v>27.729859136858199</v>
      </c>
      <c r="E717" s="1">
        <v>0.42499999999999999</v>
      </c>
      <c r="F717" s="1">
        <v>188.5145</v>
      </c>
      <c r="G717" s="1">
        <v>48.317428762817997</v>
      </c>
      <c r="H717" s="1">
        <v>600</v>
      </c>
      <c r="I717" s="1">
        <v>100</v>
      </c>
      <c r="J717" s="1" t="s">
        <v>14</v>
      </c>
      <c r="K717" s="1">
        <v>2.5849625007211561</v>
      </c>
      <c r="L717">
        <v>1</v>
      </c>
    </row>
    <row r="718" spans="1:12" x14ac:dyDescent="0.2">
      <c r="A718">
        <v>27</v>
      </c>
      <c r="B718" s="1" t="s">
        <v>1109</v>
      </c>
      <c r="C718" s="1">
        <v>-17.826749999999901</v>
      </c>
      <c r="D718" s="1">
        <v>30.902002959961901</v>
      </c>
      <c r="E718" s="1">
        <v>0.22500000000000001</v>
      </c>
      <c r="F718" s="1">
        <v>346.69774999999998</v>
      </c>
      <c r="G718" s="1">
        <v>31.984794784983301</v>
      </c>
      <c r="H718" s="1">
        <v>600</v>
      </c>
      <c r="I718" s="1">
        <v>50</v>
      </c>
      <c r="J718" s="1" t="s">
        <v>8</v>
      </c>
      <c r="K718" s="1">
        <v>3.5849625007211565</v>
      </c>
      <c r="L718">
        <v>1</v>
      </c>
    </row>
    <row r="719" spans="1:12" x14ac:dyDescent="0.2">
      <c r="A719">
        <v>27</v>
      </c>
      <c r="B719" s="1" t="s">
        <v>1142</v>
      </c>
      <c r="C719" s="1">
        <v>-12.201499999999999</v>
      </c>
      <c r="D719" s="1">
        <v>51.954668680976098</v>
      </c>
      <c r="E719" s="1">
        <v>0.32500000000000001</v>
      </c>
      <c r="F719" s="1">
        <v>400.80137499999898</v>
      </c>
      <c r="G719" s="1">
        <v>46.233366704787699</v>
      </c>
      <c r="H719" s="1">
        <v>600</v>
      </c>
      <c r="I719" s="1">
        <v>50</v>
      </c>
      <c r="J719" s="1" t="s">
        <v>10</v>
      </c>
      <c r="K719" s="1">
        <v>3.5849625007211565</v>
      </c>
      <c r="L719">
        <v>1</v>
      </c>
    </row>
    <row r="720" spans="1:12" x14ac:dyDescent="0.2">
      <c r="A720">
        <v>27</v>
      </c>
      <c r="B720" s="1" t="s">
        <v>1123</v>
      </c>
      <c r="C720" s="1">
        <v>-5.2392500000000002</v>
      </c>
      <c r="D720" s="1">
        <v>27.059830827954102</v>
      </c>
      <c r="E720" s="1">
        <v>0.4</v>
      </c>
      <c r="F720" s="1">
        <v>153.27824999999899</v>
      </c>
      <c r="G720" s="1">
        <v>31.451096156374199</v>
      </c>
      <c r="H720" s="1">
        <v>600</v>
      </c>
      <c r="I720" s="1">
        <v>50</v>
      </c>
      <c r="J720" s="1" t="s">
        <v>12</v>
      </c>
      <c r="K720" s="1">
        <v>3.5849625007211565</v>
      </c>
      <c r="L720">
        <v>1</v>
      </c>
    </row>
    <row r="721" spans="1:12" x14ac:dyDescent="0.2">
      <c r="A721">
        <v>27</v>
      </c>
      <c r="B721" s="1" t="s">
        <v>1125</v>
      </c>
      <c r="C721" s="1">
        <v>-39.3161249999999</v>
      </c>
      <c r="D721" s="1">
        <v>31.561525410448301</v>
      </c>
      <c r="E721" s="1">
        <v>6.25E-2</v>
      </c>
      <c r="F721" s="1">
        <v>204.01575</v>
      </c>
      <c r="G721" s="1">
        <v>63.7100586009579</v>
      </c>
      <c r="H721" s="1">
        <v>600</v>
      </c>
      <c r="I721" s="1">
        <v>50</v>
      </c>
      <c r="J721" s="1" t="s">
        <v>14</v>
      </c>
      <c r="K721" s="1">
        <v>3.5849625007211565</v>
      </c>
      <c r="L721">
        <v>1</v>
      </c>
    </row>
    <row r="722" spans="1:12" x14ac:dyDescent="0.2">
      <c r="A722">
        <v>29</v>
      </c>
      <c r="B722" s="14" t="s">
        <v>1223</v>
      </c>
      <c r="C722" s="1">
        <v>-10.3536249999999</v>
      </c>
      <c r="D722" s="1">
        <v>37.216549787821201</v>
      </c>
      <c r="E722" s="1">
        <v>0.4</v>
      </c>
      <c r="F722" s="1">
        <v>187.59649999999999</v>
      </c>
      <c r="G722" s="1">
        <v>17.958840100351601</v>
      </c>
      <c r="H722" s="1">
        <v>200</v>
      </c>
      <c r="I722" s="1">
        <v>100</v>
      </c>
      <c r="J722" s="1" t="s">
        <v>8</v>
      </c>
      <c r="K722" s="1">
        <v>1</v>
      </c>
      <c r="L722">
        <v>0</v>
      </c>
    </row>
    <row r="723" spans="1:12" x14ac:dyDescent="0.2">
      <c r="A723">
        <v>29</v>
      </c>
      <c r="B723" s="1" t="s">
        <v>1190</v>
      </c>
      <c r="C723" s="1">
        <v>-9.3943749999999895</v>
      </c>
      <c r="D723" s="1">
        <v>44.096105974443702</v>
      </c>
      <c r="E723" s="1">
        <v>0.375</v>
      </c>
      <c r="F723" s="1">
        <v>186.98174999999901</v>
      </c>
      <c r="G723" s="1">
        <v>20.323385653908598</v>
      </c>
      <c r="H723" s="1">
        <v>200</v>
      </c>
      <c r="I723" s="1">
        <v>100</v>
      </c>
      <c r="J723" s="1" t="s">
        <v>10</v>
      </c>
      <c r="K723" s="1">
        <v>1</v>
      </c>
      <c r="L723">
        <v>0</v>
      </c>
    </row>
    <row r="724" spans="1:12" x14ac:dyDescent="0.2">
      <c r="A724">
        <v>29</v>
      </c>
      <c r="B724" s="1" t="s">
        <v>1209</v>
      </c>
      <c r="C724" s="1">
        <v>-10.392249999999899</v>
      </c>
      <c r="D724" s="1">
        <v>37.780689147201898</v>
      </c>
      <c r="E724" s="1">
        <v>0.4</v>
      </c>
      <c r="F724" s="1">
        <v>143.63649999999899</v>
      </c>
      <c r="G724" s="1">
        <v>53.624709325552502</v>
      </c>
      <c r="H724" s="1">
        <v>200</v>
      </c>
      <c r="I724" s="1">
        <v>100</v>
      </c>
      <c r="J724" s="1" t="s">
        <v>12</v>
      </c>
      <c r="K724" s="1">
        <v>1</v>
      </c>
      <c r="L724">
        <v>0</v>
      </c>
    </row>
    <row r="725" spans="1:12" x14ac:dyDescent="0.2">
      <c r="A725">
        <v>29</v>
      </c>
      <c r="B725" s="1" t="s">
        <v>1203</v>
      </c>
      <c r="C725" s="1">
        <v>-9.2918749999999992</v>
      </c>
      <c r="D725" s="1">
        <v>40.826604625346597</v>
      </c>
      <c r="E725" s="1">
        <v>0.375</v>
      </c>
      <c r="F725" s="1">
        <v>153.617874999999</v>
      </c>
      <c r="G725" s="1">
        <v>50.302597166889598</v>
      </c>
      <c r="H725" s="1">
        <v>200</v>
      </c>
      <c r="I725" s="1">
        <v>100</v>
      </c>
      <c r="J725" s="1" t="s">
        <v>14</v>
      </c>
      <c r="K725" s="1">
        <v>1</v>
      </c>
      <c r="L725">
        <v>0</v>
      </c>
    </row>
    <row r="726" spans="1:12" x14ac:dyDescent="0.2">
      <c r="A726">
        <v>29</v>
      </c>
      <c r="B726" s="1" t="s">
        <v>1215</v>
      </c>
      <c r="C726" s="1">
        <v>-35.504874999999899</v>
      </c>
      <c r="D726" s="1">
        <v>37.200766490549199</v>
      </c>
      <c r="E726" s="1">
        <v>0.2</v>
      </c>
      <c r="F726" s="1">
        <v>185.0615</v>
      </c>
      <c r="G726" s="1">
        <v>21.599542825022901</v>
      </c>
      <c r="H726" s="1">
        <v>200</v>
      </c>
      <c r="I726" s="1">
        <v>50</v>
      </c>
      <c r="J726" s="1" t="s">
        <v>8</v>
      </c>
      <c r="K726" s="1">
        <v>2</v>
      </c>
      <c r="L726">
        <v>0</v>
      </c>
    </row>
    <row r="727" spans="1:12" x14ac:dyDescent="0.2">
      <c r="A727">
        <v>29</v>
      </c>
      <c r="B727" s="1" t="s">
        <v>1187</v>
      </c>
      <c r="C727" s="1">
        <v>-15.463636363636301</v>
      </c>
      <c r="D727" s="1">
        <v>53.869897791582602</v>
      </c>
      <c r="E727" s="1">
        <v>0.23376623376623301</v>
      </c>
      <c r="F727" s="1">
        <v>181.441948051948</v>
      </c>
      <c r="G727" s="1">
        <v>27.112731328680201</v>
      </c>
      <c r="H727" s="1">
        <v>200</v>
      </c>
      <c r="I727" s="1">
        <v>50</v>
      </c>
      <c r="J727" s="1" t="s">
        <v>10</v>
      </c>
      <c r="K727" s="1">
        <v>2</v>
      </c>
      <c r="L727">
        <v>0</v>
      </c>
    </row>
    <row r="728" spans="1:12" x14ac:dyDescent="0.2">
      <c r="A728">
        <v>29</v>
      </c>
      <c r="B728" s="1" t="s">
        <v>1208</v>
      </c>
      <c r="C728" s="1">
        <v>-32.835749999999997</v>
      </c>
      <c r="D728" s="1">
        <v>39.339304670234</v>
      </c>
      <c r="E728" s="1">
        <v>0.25</v>
      </c>
      <c r="F728" s="1">
        <v>132.43462499999899</v>
      </c>
      <c r="G728" s="1">
        <v>61.097867248860403</v>
      </c>
      <c r="H728" s="1">
        <v>200</v>
      </c>
      <c r="I728" s="1">
        <v>50</v>
      </c>
      <c r="J728" s="1" t="s">
        <v>12</v>
      </c>
      <c r="K728" s="1">
        <v>2</v>
      </c>
      <c r="L728">
        <v>0</v>
      </c>
    </row>
    <row r="729" spans="1:12" x14ac:dyDescent="0.2">
      <c r="A729">
        <v>29</v>
      </c>
      <c r="B729" s="1" t="s">
        <v>1197</v>
      </c>
      <c r="C729" s="1">
        <v>-25.9335897435897</v>
      </c>
      <c r="D729" s="1">
        <v>44.596131428586801</v>
      </c>
      <c r="E729" s="1">
        <v>0.28205128205128199</v>
      </c>
      <c r="F729" s="1">
        <v>142.02448717948701</v>
      </c>
      <c r="G729" s="1">
        <v>55.446345435681401</v>
      </c>
      <c r="H729" s="1">
        <v>200</v>
      </c>
      <c r="I729" s="1">
        <v>50</v>
      </c>
      <c r="J729" s="1" t="s">
        <v>14</v>
      </c>
      <c r="K729" s="1">
        <v>2</v>
      </c>
      <c r="L729">
        <v>0</v>
      </c>
    </row>
    <row r="730" spans="1:12" x14ac:dyDescent="0.2">
      <c r="A730">
        <v>29</v>
      </c>
      <c r="B730" s="1" t="s">
        <v>1224</v>
      </c>
      <c r="C730" s="1">
        <v>-32.065125000000002</v>
      </c>
      <c r="D730" s="1">
        <v>68.547314717531904</v>
      </c>
      <c r="E730" s="1">
        <v>0.26250000000000001</v>
      </c>
      <c r="F730" s="1">
        <v>277.46199999999999</v>
      </c>
      <c r="G730" s="1">
        <v>32.5109077234087</v>
      </c>
      <c r="H730" s="1">
        <v>300</v>
      </c>
      <c r="I730" s="1">
        <v>100</v>
      </c>
      <c r="J730" s="1" t="s">
        <v>8</v>
      </c>
      <c r="K730" s="1">
        <v>1.5849625007211563</v>
      </c>
      <c r="L730">
        <v>0</v>
      </c>
    </row>
    <row r="731" spans="1:12" x14ac:dyDescent="0.2">
      <c r="A731">
        <v>29</v>
      </c>
      <c r="B731" s="1" t="s">
        <v>1189</v>
      </c>
      <c r="C731" s="1">
        <v>-20.361898734177199</v>
      </c>
      <c r="D731" s="1">
        <v>64.790916363563198</v>
      </c>
      <c r="E731" s="1">
        <v>0.240506329113924</v>
      </c>
      <c r="F731" s="1">
        <v>275.30392405063202</v>
      </c>
      <c r="G731" s="1">
        <v>41.427393689356798</v>
      </c>
      <c r="H731" s="1">
        <v>300</v>
      </c>
      <c r="I731" s="1">
        <v>100</v>
      </c>
      <c r="J731" s="1" t="s">
        <v>10</v>
      </c>
      <c r="K731" s="1">
        <v>1.5849625007211563</v>
      </c>
      <c r="L731">
        <v>0</v>
      </c>
    </row>
    <row r="732" spans="1:12" x14ac:dyDescent="0.2">
      <c r="A732">
        <v>29</v>
      </c>
      <c r="B732" s="1" t="s">
        <v>1212</v>
      </c>
      <c r="C732" s="1">
        <v>-28.851624999999999</v>
      </c>
      <c r="D732" s="1">
        <v>63.352123828719201</v>
      </c>
      <c r="E732" s="1">
        <v>0.35</v>
      </c>
      <c r="F732" s="1">
        <v>211.461375</v>
      </c>
      <c r="G732" s="1">
        <v>81.129430321920594</v>
      </c>
      <c r="H732" s="1">
        <v>300</v>
      </c>
      <c r="I732" s="1">
        <v>100</v>
      </c>
      <c r="J732" s="1" t="s">
        <v>12</v>
      </c>
      <c r="K732" s="1">
        <v>1.5849625007211563</v>
      </c>
      <c r="L732">
        <v>0</v>
      </c>
    </row>
    <row r="733" spans="1:12" x14ac:dyDescent="0.2">
      <c r="A733">
        <v>29</v>
      </c>
      <c r="B733" s="1" t="s">
        <v>1196</v>
      </c>
      <c r="C733" s="1">
        <v>-40.503374999999998</v>
      </c>
      <c r="D733" s="1">
        <v>53.473321150451902</v>
      </c>
      <c r="E733" s="1">
        <v>0.27500000000000002</v>
      </c>
      <c r="F733" s="1">
        <v>215.35287499999899</v>
      </c>
      <c r="G733" s="1">
        <v>77.660740808882096</v>
      </c>
      <c r="H733" s="1">
        <v>300</v>
      </c>
      <c r="I733" s="1">
        <v>100</v>
      </c>
      <c r="J733" s="1" t="s">
        <v>14</v>
      </c>
      <c r="K733" s="1">
        <v>1.5849625007211563</v>
      </c>
      <c r="L733">
        <v>0</v>
      </c>
    </row>
    <row r="734" spans="1:12" x14ac:dyDescent="0.2">
      <c r="A734">
        <v>29</v>
      </c>
      <c r="B734" s="1" t="s">
        <v>1216</v>
      </c>
      <c r="C734" s="1">
        <v>-50.303924050632901</v>
      </c>
      <c r="D734" s="1">
        <v>36.794223212577997</v>
      </c>
      <c r="E734" s="1">
        <v>5.0632911392405E-2</v>
      </c>
      <c r="F734" s="1">
        <v>240.25341772151901</v>
      </c>
      <c r="G734" s="1">
        <v>28.790681548295801</v>
      </c>
      <c r="H734" s="1">
        <v>300</v>
      </c>
      <c r="I734" s="1">
        <v>50</v>
      </c>
      <c r="J734" s="1" t="s">
        <v>8</v>
      </c>
      <c r="K734" s="1">
        <v>2.5849625007211561</v>
      </c>
      <c r="L734">
        <v>1</v>
      </c>
    </row>
    <row r="735" spans="1:12" x14ac:dyDescent="0.2">
      <c r="A735">
        <v>29</v>
      </c>
      <c r="B735" s="1" t="s">
        <v>1192</v>
      </c>
      <c r="C735" s="1">
        <v>-26.158249999999999</v>
      </c>
      <c r="D735" s="1">
        <v>40.062124843017202</v>
      </c>
      <c r="E735" s="1">
        <v>0.2</v>
      </c>
      <c r="F735" s="1">
        <v>242.787125</v>
      </c>
      <c r="G735" s="1">
        <v>34.237001701147399</v>
      </c>
      <c r="H735" s="1">
        <v>300</v>
      </c>
      <c r="I735" s="1">
        <v>50</v>
      </c>
      <c r="J735" s="1" t="s">
        <v>10</v>
      </c>
      <c r="K735" s="1">
        <v>2.5849625007211561</v>
      </c>
      <c r="L735">
        <v>1</v>
      </c>
    </row>
    <row r="736" spans="1:12" x14ac:dyDescent="0.2">
      <c r="A736">
        <v>29</v>
      </c>
      <c r="B736" s="1" t="s">
        <v>1205</v>
      </c>
      <c r="C736" s="1">
        <v>-66.800249999999906</v>
      </c>
      <c r="D736" s="1">
        <v>61.879335827378597</v>
      </c>
      <c r="E736" s="1">
        <v>0.13750000000000001</v>
      </c>
      <c r="F736" s="1">
        <v>206.48750000000001</v>
      </c>
      <c r="G736" s="1">
        <v>86.232990692367807</v>
      </c>
      <c r="H736" s="1">
        <v>300</v>
      </c>
      <c r="I736" s="1">
        <v>50</v>
      </c>
      <c r="J736" s="1" t="s">
        <v>12</v>
      </c>
      <c r="K736" s="1">
        <v>2.5849625007211561</v>
      </c>
      <c r="L736">
        <v>0</v>
      </c>
    </row>
    <row r="737" spans="1:12" x14ac:dyDescent="0.2">
      <c r="A737">
        <v>29</v>
      </c>
      <c r="B737" s="1" t="s">
        <v>1200</v>
      </c>
      <c r="C737" s="1">
        <v>-42.331874999999997</v>
      </c>
      <c r="D737" s="1">
        <v>65.509013179366207</v>
      </c>
      <c r="E737" s="1">
        <v>0.23749999999999999</v>
      </c>
      <c r="F737" s="1">
        <v>176.38974999999999</v>
      </c>
      <c r="G737" s="1">
        <v>90.344901488337996</v>
      </c>
      <c r="H737" s="1">
        <v>300</v>
      </c>
      <c r="I737" s="1">
        <v>50</v>
      </c>
      <c r="J737" s="1" t="s">
        <v>14</v>
      </c>
      <c r="K737" s="1">
        <v>2.5849625007211561</v>
      </c>
      <c r="L737">
        <v>0</v>
      </c>
    </row>
    <row r="738" spans="1:12" x14ac:dyDescent="0.2">
      <c r="A738">
        <v>29</v>
      </c>
      <c r="B738" s="1" t="s">
        <v>1222</v>
      </c>
      <c r="C738" s="1">
        <v>-48.4441249999999</v>
      </c>
      <c r="D738" s="1">
        <v>52.997474814696297</v>
      </c>
      <c r="E738" s="1">
        <v>0.15</v>
      </c>
      <c r="F738" s="1">
        <v>316.47062499999998</v>
      </c>
      <c r="G738" s="1">
        <v>51.705536704103302</v>
      </c>
      <c r="H738" s="1">
        <v>400</v>
      </c>
      <c r="I738" s="1">
        <v>100</v>
      </c>
      <c r="J738" s="1" t="s">
        <v>8</v>
      </c>
      <c r="K738" s="1">
        <v>2</v>
      </c>
      <c r="L738">
        <v>1</v>
      </c>
    </row>
    <row r="739" spans="1:12" x14ac:dyDescent="0.2">
      <c r="A739">
        <v>29</v>
      </c>
      <c r="B739" s="1" t="s">
        <v>1188</v>
      </c>
      <c r="C739" s="1">
        <v>-6.2319480519480503</v>
      </c>
      <c r="D739" s="1">
        <v>75.637234629769793</v>
      </c>
      <c r="E739" s="1">
        <v>0.415584415584415</v>
      </c>
      <c r="F739" s="1">
        <v>343.03675324675299</v>
      </c>
      <c r="G739" s="1">
        <v>58.363040863282997</v>
      </c>
      <c r="H739" s="1">
        <v>400</v>
      </c>
      <c r="I739" s="1">
        <v>100</v>
      </c>
      <c r="J739" s="1" t="s">
        <v>10</v>
      </c>
      <c r="K739" s="1">
        <v>2</v>
      </c>
      <c r="L739">
        <v>0</v>
      </c>
    </row>
    <row r="740" spans="1:12" x14ac:dyDescent="0.2">
      <c r="A740">
        <v>29</v>
      </c>
      <c r="B740" s="1" t="s">
        <v>1213</v>
      </c>
      <c r="C740" s="1">
        <v>-102.24850000000001</v>
      </c>
      <c r="D740" s="1">
        <v>35.005078385142902</v>
      </c>
      <c r="E740" s="1">
        <v>1.2500000000000001E-2</v>
      </c>
      <c r="F740" s="1">
        <v>228.29187499999901</v>
      </c>
      <c r="G740" s="1">
        <v>72.041982084992398</v>
      </c>
      <c r="H740" s="1">
        <v>400</v>
      </c>
      <c r="I740" s="1">
        <v>100</v>
      </c>
      <c r="J740" s="1" t="s">
        <v>12</v>
      </c>
      <c r="K740" s="1">
        <v>2</v>
      </c>
      <c r="L740">
        <v>1</v>
      </c>
    </row>
    <row r="741" spans="1:12" x14ac:dyDescent="0.2">
      <c r="A741">
        <v>29</v>
      </c>
      <c r="B741" s="1" t="s">
        <v>1201</v>
      </c>
      <c r="C741" s="1">
        <v>-48.274374999999999</v>
      </c>
      <c r="D741" s="1">
        <v>37.9372191536145</v>
      </c>
      <c r="E741" s="1">
        <v>8.7499999999999994E-2</v>
      </c>
      <c r="F741" s="1">
        <v>185.530125</v>
      </c>
      <c r="G741" s="1">
        <v>49.113239037293901</v>
      </c>
      <c r="H741" s="1">
        <v>400</v>
      </c>
      <c r="I741" s="1">
        <v>100</v>
      </c>
      <c r="J741" s="1" t="s">
        <v>14</v>
      </c>
      <c r="K741" s="1">
        <v>2</v>
      </c>
      <c r="L741">
        <v>1</v>
      </c>
    </row>
    <row r="742" spans="1:12" x14ac:dyDescent="0.2">
      <c r="A742">
        <v>29</v>
      </c>
      <c r="B742" s="1" t="s">
        <v>1219</v>
      </c>
      <c r="C742" s="1">
        <v>-108.75375</v>
      </c>
      <c r="D742" s="1">
        <v>26.913619339239698</v>
      </c>
      <c r="E742" s="1">
        <v>0</v>
      </c>
      <c r="F742" s="1">
        <v>335.68824999999998</v>
      </c>
      <c r="G742" s="1">
        <v>39.8715942048659</v>
      </c>
      <c r="H742" s="1">
        <v>400</v>
      </c>
      <c r="I742" s="1">
        <v>50</v>
      </c>
      <c r="J742" s="1" t="s">
        <v>8</v>
      </c>
      <c r="K742" s="1">
        <v>3</v>
      </c>
      <c r="L742">
        <v>1</v>
      </c>
    </row>
    <row r="743" spans="1:12" x14ac:dyDescent="0.2">
      <c r="A743">
        <v>29</v>
      </c>
      <c r="B743" s="1" t="s">
        <v>1186</v>
      </c>
      <c r="C743" s="1">
        <v>-27.2077631578947</v>
      </c>
      <c r="D743" s="1">
        <v>67.7203649809599</v>
      </c>
      <c r="E743" s="1">
        <v>0.157894736842105</v>
      </c>
      <c r="F743" s="1">
        <v>336.304736842105</v>
      </c>
      <c r="G743" s="1">
        <v>54.738355562325602</v>
      </c>
      <c r="H743" s="1">
        <v>400</v>
      </c>
      <c r="I743" s="1">
        <v>50</v>
      </c>
      <c r="J743" s="1" t="s">
        <v>10</v>
      </c>
      <c r="K743" s="1">
        <v>3</v>
      </c>
      <c r="L743">
        <v>1</v>
      </c>
    </row>
    <row r="744" spans="1:12" x14ac:dyDescent="0.2">
      <c r="A744">
        <v>29</v>
      </c>
      <c r="B744" s="1" t="s">
        <v>1214</v>
      </c>
      <c r="C744" s="1">
        <v>-106.797875</v>
      </c>
      <c r="D744" s="1">
        <v>57.436497362168303</v>
      </c>
      <c r="E744" s="1">
        <v>3.7499999999999999E-2</v>
      </c>
      <c r="F744" s="1">
        <v>207.20862500000001</v>
      </c>
      <c r="G744" s="1">
        <v>92.688074687951996</v>
      </c>
      <c r="H744" s="1">
        <v>400</v>
      </c>
      <c r="I744" s="1">
        <v>50</v>
      </c>
      <c r="J744" s="1" t="s">
        <v>12</v>
      </c>
      <c r="K744" s="1">
        <v>3</v>
      </c>
      <c r="L744">
        <v>1</v>
      </c>
    </row>
    <row r="745" spans="1:12" x14ac:dyDescent="0.2">
      <c r="A745">
        <v>29</v>
      </c>
      <c r="B745" s="1" t="s">
        <v>1204</v>
      </c>
      <c r="C745" s="1">
        <v>-104.169749999999</v>
      </c>
      <c r="D745" s="1">
        <v>48.093194320376497</v>
      </c>
      <c r="E745" s="1">
        <v>2.5000000000000001E-2</v>
      </c>
      <c r="F745" s="1">
        <v>202.84437500000001</v>
      </c>
      <c r="G745" s="1">
        <v>78.770860202928901</v>
      </c>
      <c r="H745" s="1">
        <v>400</v>
      </c>
      <c r="I745" s="1">
        <v>50</v>
      </c>
      <c r="J745" s="1" t="s">
        <v>14</v>
      </c>
      <c r="K745" s="1">
        <v>3</v>
      </c>
      <c r="L745">
        <v>1</v>
      </c>
    </row>
    <row r="746" spans="1:12" x14ac:dyDescent="0.2">
      <c r="A746">
        <v>29</v>
      </c>
      <c r="B746" s="1" t="s">
        <v>1218</v>
      </c>
      <c r="C746" s="1">
        <v>-111.57</v>
      </c>
      <c r="D746" s="1">
        <v>104.366786632044</v>
      </c>
      <c r="E746" s="1">
        <v>3.7974683544303799E-2</v>
      </c>
      <c r="F746" s="1">
        <v>430.404683544303</v>
      </c>
      <c r="G746" s="1">
        <v>80.091758593004499</v>
      </c>
      <c r="H746" s="1">
        <v>500</v>
      </c>
      <c r="I746" s="1">
        <v>100</v>
      </c>
      <c r="J746" s="1" t="s">
        <v>8</v>
      </c>
      <c r="K746" s="1">
        <v>2.3219280948873622</v>
      </c>
      <c r="L746">
        <v>0</v>
      </c>
    </row>
    <row r="747" spans="1:12" x14ac:dyDescent="0.2">
      <c r="A747">
        <v>29</v>
      </c>
      <c r="B747" s="1" t="s">
        <v>1194</v>
      </c>
      <c r="C747" s="1">
        <v>-44.471499999999899</v>
      </c>
      <c r="D747" s="1">
        <v>75.027151820190994</v>
      </c>
      <c r="E747" s="1">
        <v>0.28749999999999998</v>
      </c>
      <c r="F747" s="1">
        <v>416.27012499999898</v>
      </c>
      <c r="G747" s="1">
        <v>76.130827124985103</v>
      </c>
      <c r="H747" s="1">
        <v>500</v>
      </c>
      <c r="I747" s="1">
        <v>100</v>
      </c>
      <c r="J747" s="1" t="s">
        <v>10</v>
      </c>
      <c r="K747" s="1">
        <v>2.3219280948873622</v>
      </c>
      <c r="L747">
        <v>1</v>
      </c>
    </row>
    <row r="748" spans="1:12" x14ac:dyDescent="0.2">
      <c r="A748">
        <v>29</v>
      </c>
      <c r="B748" s="1" t="s">
        <v>1210</v>
      </c>
      <c r="C748" s="1">
        <v>-99.126582278480996</v>
      </c>
      <c r="D748" s="1">
        <v>121.139674023403</v>
      </c>
      <c r="E748" s="1">
        <v>6.3291139240506306E-2</v>
      </c>
      <c r="F748" s="1">
        <v>310.70037974683498</v>
      </c>
      <c r="G748" s="1">
        <v>144.167121011929</v>
      </c>
      <c r="H748" s="1">
        <v>500</v>
      </c>
      <c r="I748" s="1">
        <v>100</v>
      </c>
      <c r="J748" s="1" t="s">
        <v>12</v>
      </c>
      <c r="K748" s="1">
        <v>2.3219280948873622</v>
      </c>
      <c r="L748">
        <v>0</v>
      </c>
    </row>
    <row r="749" spans="1:12" x14ac:dyDescent="0.2">
      <c r="A749">
        <v>29</v>
      </c>
      <c r="B749" s="1" t="s">
        <v>1195</v>
      </c>
      <c r="C749" s="1">
        <v>-85.98</v>
      </c>
      <c r="D749" s="1">
        <v>102.643200359302</v>
      </c>
      <c r="E749" s="1">
        <v>0.1125</v>
      </c>
      <c r="F749" s="1">
        <v>291.89649999999898</v>
      </c>
      <c r="G749" s="1">
        <v>159.09810786979801</v>
      </c>
      <c r="H749" s="1">
        <v>500</v>
      </c>
      <c r="I749" s="1">
        <v>100</v>
      </c>
      <c r="J749" s="1" t="s">
        <v>14</v>
      </c>
      <c r="K749" s="1">
        <v>2.3219280948873622</v>
      </c>
      <c r="L749">
        <v>0</v>
      </c>
    </row>
    <row r="750" spans="1:12" x14ac:dyDescent="0.2">
      <c r="A750">
        <v>29</v>
      </c>
      <c r="B750" s="1" t="s">
        <v>1217</v>
      </c>
      <c r="C750" s="1">
        <v>-150.48650000000001</v>
      </c>
      <c r="D750" s="1">
        <v>74.192690241357298</v>
      </c>
      <c r="E750" s="1">
        <v>3.7499999999999999E-2</v>
      </c>
      <c r="F750" s="1">
        <v>380.73037499999901</v>
      </c>
      <c r="G750" s="1">
        <v>114.835200868938</v>
      </c>
      <c r="H750" s="1">
        <v>500</v>
      </c>
      <c r="I750" s="1">
        <v>50</v>
      </c>
      <c r="J750" s="1" t="s">
        <v>8</v>
      </c>
      <c r="K750" s="1">
        <v>3.3219280948873626</v>
      </c>
      <c r="L750">
        <v>1</v>
      </c>
    </row>
    <row r="751" spans="1:12" x14ac:dyDescent="0.2">
      <c r="A751">
        <v>29</v>
      </c>
      <c r="B751" s="1" t="s">
        <v>1191</v>
      </c>
      <c r="C751" s="1">
        <v>-39.4160526315789</v>
      </c>
      <c r="D751" s="1">
        <v>85.529220000488493</v>
      </c>
      <c r="E751" s="1">
        <v>0.13157894736842099</v>
      </c>
      <c r="F751" s="1">
        <v>396.34</v>
      </c>
      <c r="G751" s="1">
        <v>84.185185610746203</v>
      </c>
      <c r="H751" s="1">
        <v>500</v>
      </c>
      <c r="I751" s="1">
        <v>50</v>
      </c>
      <c r="J751" s="1" t="s">
        <v>10</v>
      </c>
      <c r="K751" s="1">
        <v>3.3219280948873626</v>
      </c>
      <c r="L751">
        <v>1</v>
      </c>
    </row>
    <row r="752" spans="1:12" x14ac:dyDescent="0.2">
      <c r="A752">
        <v>29</v>
      </c>
      <c r="B752" s="1" t="s">
        <v>1206</v>
      </c>
      <c r="C752" s="1">
        <v>-130.27349999999899</v>
      </c>
      <c r="D752" s="1">
        <v>107.30829073398699</v>
      </c>
      <c r="E752" s="1">
        <v>1.2500000000000001E-2</v>
      </c>
      <c r="F752" s="1">
        <v>300.65687500000001</v>
      </c>
      <c r="G752" s="1">
        <v>149.73429262859</v>
      </c>
      <c r="H752" s="1">
        <v>500</v>
      </c>
      <c r="I752" s="1">
        <v>50</v>
      </c>
      <c r="J752" s="1" t="s">
        <v>12</v>
      </c>
      <c r="K752" s="1">
        <v>3.3219280948873626</v>
      </c>
      <c r="L752">
        <v>0</v>
      </c>
    </row>
    <row r="753" spans="1:12" x14ac:dyDescent="0.2">
      <c r="A753">
        <v>29</v>
      </c>
      <c r="B753" s="1" t="s">
        <v>1199</v>
      </c>
      <c r="C753" s="1">
        <v>-122.69775</v>
      </c>
      <c r="D753" s="1">
        <v>77.202861556016799</v>
      </c>
      <c r="E753" s="1">
        <v>0.05</v>
      </c>
      <c r="F753" s="1">
        <v>250.42012500000001</v>
      </c>
      <c r="G753" s="1">
        <v>130.78307362282899</v>
      </c>
      <c r="H753" s="1">
        <v>500</v>
      </c>
      <c r="I753" s="1">
        <v>50</v>
      </c>
      <c r="J753" s="1" t="s">
        <v>14</v>
      </c>
      <c r="K753" s="1">
        <v>3.3219280948873626</v>
      </c>
      <c r="L753">
        <v>1</v>
      </c>
    </row>
    <row r="754" spans="1:12" x14ac:dyDescent="0.2">
      <c r="A754">
        <v>29</v>
      </c>
      <c r="B754" s="1" t="s">
        <v>1220</v>
      </c>
      <c r="C754" s="1">
        <v>-85.394556962025305</v>
      </c>
      <c r="D754" s="1">
        <v>154.783996979682</v>
      </c>
      <c r="E754" s="1">
        <v>3.7974683544303799E-2</v>
      </c>
      <c r="F754" s="1">
        <v>519.82835443037902</v>
      </c>
      <c r="G754" s="1">
        <v>76.3612534365827</v>
      </c>
      <c r="H754" s="1">
        <v>600</v>
      </c>
      <c r="I754" s="1">
        <v>100</v>
      </c>
      <c r="J754" s="1" t="s">
        <v>8</v>
      </c>
      <c r="K754" s="1">
        <v>2.5849625007211561</v>
      </c>
      <c r="L754">
        <v>0</v>
      </c>
    </row>
    <row r="755" spans="1:12" x14ac:dyDescent="0.2">
      <c r="A755">
        <v>29</v>
      </c>
      <c r="B755" s="1" t="s">
        <v>1185</v>
      </c>
      <c r="C755" s="1">
        <v>-77.142567567567497</v>
      </c>
      <c r="D755" s="1">
        <v>130.69311130816101</v>
      </c>
      <c r="E755" s="1">
        <v>0.135135135135135</v>
      </c>
      <c r="F755" s="1">
        <v>531.88567567567497</v>
      </c>
      <c r="G755" s="1">
        <v>95.277736474932595</v>
      </c>
      <c r="H755" s="1">
        <v>600</v>
      </c>
      <c r="I755" s="1">
        <v>100</v>
      </c>
      <c r="J755" s="1" t="s">
        <v>10</v>
      </c>
      <c r="K755" s="1">
        <v>2.5849625007211561</v>
      </c>
      <c r="L755">
        <v>0</v>
      </c>
    </row>
    <row r="756" spans="1:12" x14ac:dyDescent="0.2">
      <c r="A756">
        <v>29</v>
      </c>
      <c r="B756" s="1" t="s">
        <v>1211</v>
      </c>
      <c r="C756" s="1">
        <v>-57.008374999999901</v>
      </c>
      <c r="D756" s="1">
        <v>160.64088883627699</v>
      </c>
      <c r="E756" s="1">
        <v>3.7499999999999999E-2</v>
      </c>
      <c r="F756" s="1">
        <v>343.95912499999901</v>
      </c>
      <c r="G756" s="1">
        <v>181.92608012729801</v>
      </c>
      <c r="H756" s="1">
        <v>600</v>
      </c>
      <c r="I756" s="1">
        <v>100</v>
      </c>
      <c r="J756" s="1" t="s">
        <v>12</v>
      </c>
      <c r="K756" s="1">
        <v>2.5849625007211561</v>
      </c>
      <c r="L756">
        <v>0</v>
      </c>
    </row>
    <row r="757" spans="1:12" x14ac:dyDescent="0.2">
      <c r="A757">
        <v>29</v>
      </c>
      <c r="B757" s="1" t="s">
        <v>1202</v>
      </c>
      <c r="C757" s="1">
        <v>-150.04692307692301</v>
      </c>
      <c r="D757" s="1">
        <v>111.84868314513901</v>
      </c>
      <c r="E757" s="1">
        <v>0</v>
      </c>
      <c r="F757" s="1">
        <v>365.66076923076901</v>
      </c>
      <c r="G757" s="1">
        <v>151.50255113168299</v>
      </c>
      <c r="H757" s="1">
        <v>600</v>
      </c>
      <c r="I757" s="1">
        <v>100</v>
      </c>
      <c r="J757" s="1" t="s">
        <v>14</v>
      </c>
      <c r="K757" s="1">
        <v>2.5849625007211561</v>
      </c>
      <c r="L757">
        <v>0</v>
      </c>
    </row>
    <row r="758" spans="1:12" x14ac:dyDescent="0.2">
      <c r="A758">
        <v>29</v>
      </c>
      <c r="B758" s="1" t="s">
        <v>1221</v>
      </c>
      <c r="C758" s="1">
        <v>-147.93525</v>
      </c>
      <c r="D758" s="1">
        <v>73.584344818972795</v>
      </c>
      <c r="E758" s="1">
        <v>2.5000000000000001E-2</v>
      </c>
      <c r="F758" s="1">
        <v>487.60825</v>
      </c>
      <c r="G758" s="1">
        <v>72.404376072427397</v>
      </c>
      <c r="H758" s="1">
        <v>600</v>
      </c>
      <c r="I758" s="1">
        <v>50</v>
      </c>
      <c r="J758" s="1" t="s">
        <v>8</v>
      </c>
      <c r="K758" s="1">
        <v>3.5849625007211565</v>
      </c>
      <c r="L758">
        <v>1</v>
      </c>
    </row>
    <row r="759" spans="1:12" x14ac:dyDescent="0.2">
      <c r="A759">
        <v>29</v>
      </c>
      <c r="B759" s="1" t="s">
        <v>1193</v>
      </c>
      <c r="C759" s="1">
        <v>-107.104050632911</v>
      </c>
      <c r="D759" s="1">
        <v>113.81220648778201</v>
      </c>
      <c r="E759" s="1">
        <v>8.8607594936708806E-2</v>
      </c>
      <c r="F759" s="1">
        <v>515.47708860759496</v>
      </c>
      <c r="G759" s="1">
        <v>90.479050084436693</v>
      </c>
      <c r="H759" s="1">
        <v>600</v>
      </c>
      <c r="I759" s="1">
        <v>50</v>
      </c>
      <c r="J759" s="1" t="s">
        <v>10</v>
      </c>
      <c r="K759" s="1">
        <v>3.5849625007211565</v>
      </c>
      <c r="L759">
        <v>0</v>
      </c>
    </row>
    <row r="760" spans="1:12" x14ac:dyDescent="0.2">
      <c r="A760">
        <v>29</v>
      </c>
      <c r="B760" s="1" t="s">
        <v>1207</v>
      </c>
      <c r="C760" s="1">
        <v>-125.186375</v>
      </c>
      <c r="D760" s="1">
        <v>84.714620317920094</v>
      </c>
      <c r="E760" s="1">
        <v>0.05</v>
      </c>
      <c r="F760" s="1">
        <v>433.10225000000003</v>
      </c>
      <c r="G760" s="1">
        <v>115.32259732999999</v>
      </c>
      <c r="H760" s="1">
        <v>600</v>
      </c>
      <c r="I760" s="1">
        <v>50</v>
      </c>
      <c r="J760" s="1" t="s">
        <v>12</v>
      </c>
      <c r="K760" s="1">
        <v>3.5849625007211565</v>
      </c>
      <c r="L760">
        <v>1</v>
      </c>
    </row>
    <row r="761" spans="1:12" x14ac:dyDescent="0.2">
      <c r="A761">
        <v>29</v>
      </c>
      <c r="B761" s="1" t="s">
        <v>1198</v>
      </c>
      <c r="C761" s="1">
        <v>-101.86024999999999</v>
      </c>
      <c r="D761" s="1">
        <v>91.573250187691201</v>
      </c>
      <c r="E761" s="1">
        <v>0.1125</v>
      </c>
      <c r="F761" s="1">
        <v>226.73012499999999</v>
      </c>
      <c r="G761" s="1">
        <v>135.17965829308099</v>
      </c>
      <c r="H761" s="1">
        <v>600</v>
      </c>
      <c r="I761" s="1">
        <v>50</v>
      </c>
      <c r="J761" s="1" t="s">
        <v>14</v>
      </c>
      <c r="K761" s="1">
        <v>3.5849625007211565</v>
      </c>
      <c r="L761">
        <v>1</v>
      </c>
    </row>
    <row r="762" spans="1:12" x14ac:dyDescent="0.2">
      <c r="A762">
        <v>30</v>
      </c>
      <c r="B762" s="14" t="s">
        <v>1236</v>
      </c>
      <c r="C762" s="1">
        <v>-2.7513749999999999</v>
      </c>
      <c r="D762" s="1">
        <v>45.649876772663603</v>
      </c>
      <c r="E762" s="1">
        <v>0.38750000000000001</v>
      </c>
      <c r="F762" s="1">
        <v>173.967874999999</v>
      </c>
      <c r="G762" s="1">
        <v>32.667664428825802</v>
      </c>
      <c r="H762" s="1">
        <v>200</v>
      </c>
      <c r="I762" s="1">
        <v>100</v>
      </c>
      <c r="J762" s="1" t="s">
        <v>8</v>
      </c>
      <c r="K762" s="1">
        <v>1</v>
      </c>
      <c r="L762">
        <v>0</v>
      </c>
    </row>
    <row r="763" spans="1:12" x14ac:dyDescent="0.2">
      <c r="A763">
        <v>30</v>
      </c>
      <c r="B763" s="1" t="s">
        <v>1245</v>
      </c>
      <c r="C763" s="1">
        <v>-21.568974358974302</v>
      </c>
      <c r="D763" s="1">
        <v>40.339307088545198</v>
      </c>
      <c r="E763" s="1">
        <v>0.21794871794871701</v>
      </c>
      <c r="F763" s="1">
        <v>187.98230769230699</v>
      </c>
      <c r="G763" s="1">
        <v>21.814560588031899</v>
      </c>
      <c r="H763" s="1">
        <v>200</v>
      </c>
      <c r="I763" s="1">
        <v>100</v>
      </c>
      <c r="J763" s="1" t="s">
        <v>10</v>
      </c>
      <c r="K763" s="1">
        <v>1</v>
      </c>
      <c r="L763">
        <v>0</v>
      </c>
    </row>
    <row r="764" spans="1:12" x14ac:dyDescent="0.2">
      <c r="A764">
        <v>30</v>
      </c>
      <c r="B764" s="1" t="s">
        <v>1256</v>
      </c>
      <c r="C764" s="1">
        <v>-7.6423749999999897</v>
      </c>
      <c r="D764" s="1">
        <v>42.344507738423097</v>
      </c>
      <c r="E764" s="1">
        <v>0.36249999999999999</v>
      </c>
      <c r="F764" s="1">
        <v>131.73899999999901</v>
      </c>
      <c r="G764" s="1">
        <v>51.052839578225203</v>
      </c>
      <c r="H764" s="1">
        <v>200</v>
      </c>
      <c r="I764" s="1">
        <v>100</v>
      </c>
      <c r="J764" s="1" t="s">
        <v>12</v>
      </c>
      <c r="K764" s="1">
        <v>1</v>
      </c>
      <c r="L764">
        <v>0</v>
      </c>
    </row>
    <row r="765" spans="1:12" x14ac:dyDescent="0.2">
      <c r="A765">
        <v>30</v>
      </c>
      <c r="B765" s="1" t="s">
        <v>1233</v>
      </c>
      <c r="C765" s="1">
        <v>47.166125000000001</v>
      </c>
      <c r="D765" s="1">
        <v>32.904719551066997</v>
      </c>
      <c r="E765" s="1">
        <v>0.88749999999999996</v>
      </c>
      <c r="F765" s="1">
        <v>95.209374999999994</v>
      </c>
      <c r="G765" s="1">
        <v>29.5148237053751</v>
      </c>
      <c r="H765" s="1">
        <v>200</v>
      </c>
      <c r="I765" s="1">
        <v>100</v>
      </c>
      <c r="J765" s="1" t="s">
        <v>14</v>
      </c>
      <c r="K765" s="1">
        <v>1</v>
      </c>
      <c r="L765">
        <v>1</v>
      </c>
    </row>
    <row r="766" spans="1:12" x14ac:dyDescent="0.2">
      <c r="A766">
        <v>30</v>
      </c>
      <c r="B766" s="1" t="s">
        <v>1237</v>
      </c>
      <c r="C766" s="1">
        <v>-5.851375</v>
      </c>
      <c r="D766" s="1">
        <v>54.054461257692402</v>
      </c>
      <c r="E766" s="1">
        <v>0.33750000000000002</v>
      </c>
      <c r="F766" s="1">
        <v>174.34875</v>
      </c>
      <c r="G766" s="1">
        <v>35.391994199783298</v>
      </c>
      <c r="H766" s="1">
        <v>200</v>
      </c>
      <c r="I766" s="1">
        <v>50</v>
      </c>
      <c r="J766" s="1" t="s">
        <v>8</v>
      </c>
      <c r="K766" s="1">
        <v>2</v>
      </c>
      <c r="L766">
        <v>0</v>
      </c>
    </row>
    <row r="767" spans="1:12" x14ac:dyDescent="0.2">
      <c r="A767">
        <v>30</v>
      </c>
      <c r="B767" s="1" t="s">
        <v>1250</v>
      </c>
      <c r="C767" s="1">
        <v>-5.2137974683544304</v>
      </c>
      <c r="D767" s="1">
        <v>58.311327672642797</v>
      </c>
      <c r="E767" s="1">
        <v>0.215189873417721</v>
      </c>
      <c r="F767" s="1">
        <v>165.08240506329099</v>
      </c>
      <c r="G767" s="1">
        <v>39.8374589708435</v>
      </c>
      <c r="H767" s="1">
        <v>200</v>
      </c>
      <c r="I767" s="1">
        <v>50</v>
      </c>
      <c r="J767" s="1" t="s">
        <v>10</v>
      </c>
      <c r="K767" s="1">
        <v>2</v>
      </c>
      <c r="L767">
        <v>0</v>
      </c>
    </row>
    <row r="768" spans="1:12" x14ac:dyDescent="0.2">
      <c r="A768">
        <v>30</v>
      </c>
      <c r="B768" s="1" t="s">
        <v>1263</v>
      </c>
      <c r="C768" s="1">
        <v>-26.827124999999999</v>
      </c>
      <c r="D768" s="1">
        <v>46.806205549952097</v>
      </c>
      <c r="E768" s="1">
        <v>0.26250000000000001</v>
      </c>
      <c r="F768" s="1">
        <v>139.19149999999999</v>
      </c>
      <c r="G768" s="1">
        <v>60.704346881010103</v>
      </c>
      <c r="H768" s="1">
        <v>200</v>
      </c>
      <c r="I768" s="1">
        <v>50</v>
      </c>
      <c r="J768" s="1" t="s">
        <v>12</v>
      </c>
      <c r="K768" s="1">
        <v>2</v>
      </c>
      <c r="L768">
        <v>0</v>
      </c>
    </row>
    <row r="769" spans="1:12" x14ac:dyDescent="0.2">
      <c r="A769">
        <v>30</v>
      </c>
      <c r="B769" s="1" t="s">
        <v>1227</v>
      </c>
      <c r="C769" s="1">
        <v>-6.0689610389610298</v>
      </c>
      <c r="D769" s="1">
        <v>57.610203902830897</v>
      </c>
      <c r="E769" s="1">
        <v>0.207792207792207</v>
      </c>
      <c r="F769" s="1">
        <v>141.12649350649301</v>
      </c>
      <c r="G769" s="1">
        <v>51.9009244910837</v>
      </c>
      <c r="H769" s="1">
        <v>200</v>
      </c>
      <c r="I769" s="1">
        <v>50</v>
      </c>
      <c r="J769" s="1" t="s">
        <v>14</v>
      </c>
      <c r="K769" s="1">
        <v>2</v>
      </c>
      <c r="L769">
        <v>0</v>
      </c>
    </row>
    <row r="770" spans="1:12" x14ac:dyDescent="0.2">
      <c r="A770">
        <v>30</v>
      </c>
      <c r="B770" s="1" t="s">
        <v>1241</v>
      </c>
      <c r="C770" s="1">
        <v>-23.444499999999898</v>
      </c>
      <c r="D770" s="1">
        <v>62.271943078323801</v>
      </c>
      <c r="E770" s="1">
        <v>0.35</v>
      </c>
      <c r="F770" s="1">
        <v>276.04612499999899</v>
      </c>
      <c r="G770" s="1">
        <v>33.226151277786798</v>
      </c>
      <c r="H770" s="1">
        <v>300</v>
      </c>
      <c r="I770" s="1">
        <v>100</v>
      </c>
      <c r="J770" s="1" t="s">
        <v>8</v>
      </c>
      <c r="K770" s="1">
        <v>1.5849625007211563</v>
      </c>
      <c r="L770">
        <v>0</v>
      </c>
    </row>
    <row r="771" spans="1:12" x14ac:dyDescent="0.2">
      <c r="A771">
        <v>30</v>
      </c>
      <c r="B771" s="1" t="s">
        <v>1246</v>
      </c>
      <c r="C771" s="1">
        <v>-37.184125000000002</v>
      </c>
      <c r="D771" s="1">
        <v>58.978761340285601</v>
      </c>
      <c r="E771" s="1">
        <v>0.26250000000000001</v>
      </c>
      <c r="F771" s="1">
        <v>272.837875</v>
      </c>
      <c r="G771" s="1">
        <v>35.2966122557728</v>
      </c>
      <c r="H771" s="1">
        <v>300</v>
      </c>
      <c r="I771" s="1">
        <v>100</v>
      </c>
      <c r="J771" s="1" t="s">
        <v>10</v>
      </c>
      <c r="K771" s="1">
        <v>1.5849625007211563</v>
      </c>
      <c r="L771">
        <v>0</v>
      </c>
    </row>
    <row r="772" spans="1:12" x14ac:dyDescent="0.2">
      <c r="A772">
        <v>30</v>
      </c>
      <c r="B772" s="1" t="s">
        <v>1258</v>
      </c>
      <c r="C772" s="1">
        <v>-1.3559999999999901</v>
      </c>
      <c r="D772" s="1">
        <v>27.507512864670201</v>
      </c>
      <c r="E772" s="1">
        <v>0.47499999999999998</v>
      </c>
      <c r="F772" s="1">
        <v>100.009249999999</v>
      </c>
      <c r="G772" s="1">
        <v>25.682381157858</v>
      </c>
      <c r="H772" s="1">
        <v>300</v>
      </c>
      <c r="I772" s="1">
        <v>100</v>
      </c>
      <c r="J772" s="1" t="s">
        <v>12</v>
      </c>
      <c r="K772" s="1">
        <v>1.5849625007211563</v>
      </c>
      <c r="L772">
        <v>1</v>
      </c>
    </row>
    <row r="773" spans="1:12" x14ac:dyDescent="0.2">
      <c r="A773">
        <v>30</v>
      </c>
      <c r="B773" s="1" t="s">
        <v>1232</v>
      </c>
      <c r="C773" s="1">
        <v>4.7573749999999997</v>
      </c>
      <c r="D773" s="1">
        <v>42.444613578867397</v>
      </c>
      <c r="E773" s="1">
        <v>0.6</v>
      </c>
      <c r="F773" s="1">
        <v>141.62575000000001</v>
      </c>
      <c r="G773" s="1">
        <v>55.599829940724597</v>
      </c>
      <c r="H773" s="1">
        <v>300</v>
      </c>
      <c r="I773" s="1">
        <v>100</v>
      </c>
      <c r="J773" s="1" t="s">
        <v>14</v>
      </c>
      <c r="K773" s="1">
        <v>1.5849625007211563</v>
      </c>
      <c r="L773">
        <v>1</v>
      </c>
    </row>
    <row r="774" spans="1:12" x14ac:dyDescent="0.2">
      <c r="A774">
        <v>30</v>
      </c>
      <c r="B774" s="1" t="s">
        <v>1240</v>
      </c>
      <c r="C774" s="1">
        <v>-53.935250000000003</v>
      </c>
      <c r="D774" s="1">
        <v>57.756661238661401</v>
      </c>
      <c r="E774" s="1">
        <v>0.2</v>
      </c>
      <c r="F774" s="1">
        <v>275.38312500000001</v>
      </c>
      <c r="G774" s="1">
        <v>32.835631926070398</v>
      </c>
      <c r="H774" s="1">
        <v>300</v>
      </c>
      <c r="I774" s="1">
        <v>50</v>
      </c>
      <c r="J774" s="1" t="s">
        <v>8</v>
      </c>
      <c r="K774" s="1">
        <v>2.5849625007211561</v>
      </c>
      <c r="L774">
        <v>0</v>
      </c>
    </row>
    <row r="775" spans="1:12" x14ac:dyDescent="0.2">
      <c r="A775">
        <v>30</v>
      </c>
      <c r="B775" s="1" t="s">
        <v>1252</v>
      </c>
      <c r="C775" s="1">
        <v>-12.087875</v>
      </c>
      <c r="D775" s="1">
        <v>58.665334966523197</v>
      </c>
      <c r="E775" s="1">
        <v>0.33750000000000002</v>
      </c>
      <c r="F775" s="1">
        <v>227.0205</v>
      </c>
      <c r="G775" s="1">
        <v>50.743174193678499</v>
      </c>
      <c r="H775" s="1">
        <v>300</v>
      </c>
      <c r="I775" s="1">
        <v>50</v>
      </c>
      <c r="J775" s="1" t="s">
        <v>10</v>
      </c>
      <c r="K775" s="1">
        <v>2.5849625007211561</v>
      </c>
      <c r="L775">
        <v>0</v>
      </c>
    </row>
    <row r="776" spans="1:12" x14ac:dyDescent="0.2">
      <c r="A776">
        <v>30</v>
      </c>
      <c r="B776" s="1" t="s">
        <v>1261</v>
      </c>
      <c r="C776" s="1">
        <v>-36.171125000000004</v>
      </c>
      <c r="D776" s="1">
        <v>49.986825714225702</v>
      </c>
      <c r="E776" s="1">
        <v>0.2</v>
      </c>
      <c r="F776" s="1">
        <v>136.49549999999999</v>
      </c>
      <c r="G776" s="1">
        <v>74.645076225763205</v>
      </c>
      <c r="H776" s="1">
        <v>300</v>
      </c>
      <c r="I776" s="1">
        <v>50</v>
      </c>
      <c r="J776" s="1" t="s">
        <v>12</v>
      </c>
      <c r="K776" s="1">
        <v>2.5849625007211561</v>
      </c>
      <c r="L776">
        <v>1</v>
      </c>
    </row>
    <row r="777" spans="1:12" x14ac:dyDescent="0.2">
      <c r="A777">
        <v>30</v>
      </c>
      <c r="B777" s="1" t="s">
        <v>1226</v>
      </c>
      <c r="C777" s="1">
        <v>22.299240506329099</v>
      </c>
      <c r="D777" s="1">
        <v>24.2134345893564</v>
      </c>
      <c r="E777" s="1">
        <v>0.70886075949367</v>
      </c>
      <c r="F777" s="1">
        <v>137.60101265822701</v>
      </c>
      <c r="G777" s="1">
        <v>18.600737061409301</v>
      </c>
      <c r="H777" s="1">
        <v>300</v>
      </c>
      <c r="I777" s="1">
        <v>50</v>
      </c>
      <c r="J777" s="1" t="s">
        <v>14</v>
      </c>
      <c r="K777" s="1">
        <v>2.5849625007211561</v>
      </c>
      <c r="L777">
        <v>1</v>
      </c>
    </row>
    <row r="778" spans="1:12" x14ac:dyDescent="0.2">
      <c r="A778">
        <v>30</v>
      </c>
      <c r="B778" s="1" t="s">
        <v>1235</v>
      </c>
      <c r="C778" s="1">
        <v>-58.889249999999898</v>
      </c>
      <c r="D778" s="1">
        <v>69.7789852995692</v>
      </c>
      <c r="E778" s="1">
        <v>0.28749999999999998</v>
      </c>
      <c r="F778" s="1">
        <v>375.22025000000002</v>
      </c>
      <c r="G778" s="1">
        <v>36.853124052615897</v>
      </c>
      <c r="H778" s="1">
        <v>400</v>
      </c>
      <c r="I778" s="1">
        <v>100</v>
      </c>
      <c r="J778" s="1" t="s">
        <v>8</v>
      </c>
      <c r="K778" s="1">
        <v>2</v>
      </c>
      <c r="L778">
        <v>1</v>
      </c>
    </row>
    <row r="779" spans="1:12" x14ac:dyDescent="0.2">
      <c r="A779">
        <v>30</v>
      </c>
      <c r="B779" s="1" t="s">
        <v>1251</v>
      </c>
      <c r="C779" s="1">
        <v>-25.3831249999999</v>
      </c>
      <c r="D779" s="1">
        <v>72.822243263884502</v>
      </c>
      <c r="E779" s="1">
        <v>0.38750000000000001</v>
      </c>
      <c r="F779" s="1">
        <v>321.68237499999901</v>
      </c>
      <c r="G779" s="1">
        <v>63.522925984319798</v>
      </c>
      <c r="H779" s="1">
        <v>400</v>
      </c>
      <c r="I779" s="1">
        <v>100</v>
      </c>
      <c r="J779" s="1" t="s">
        <v>10</v>
      </c>
      <c r="K779" s="1">
        <v>2</v>
      </c>
      <c r="L779">
        <v>0</v>
      </c>
    </row>
    <row r="780" spans="1:12" x14ac:dyDescent="0.2">
      <c r="A780">
        <v>30</v>
      </c>
      <c r="B780" s="1" t="s">
        <v>1259</v>
      </c>
      <c r="C780" s="1">
        <v>-3.7883749999999998</v>
      </c>
      <c r="D780" s="1">
        <v>28.196494748627401</v>
      </c>
      <c r="E780" s="1">
        <v>0.47499999999999998</v>
      </c>
      <c r="F780" s="1">
        <v>103.431625</v>
      </c>
      <c r="G780" s="1">
        <v>23.965367274660601</v>
      </c>
      <c r="H780" s="1">
        <v>400</v>
      </c>
      <c r="I780" s="1">
        <v>100</v>
      </c>
      <c r="J780" s="1" t="s">
        <v>12</v>
      </c>
      <c r="K780" s="1">
        <v>2</v>
      </c>
      <c r="L780">
        <v>1</v>
      </c>
    </row>
    <row r="781" spans="1:12" x14ac:dyDescent="0.2">
      <c r="A781">
        <v>30</v>
      </c>
      <c r="B781" s="1" t="s">
        <v>1228</v>
      </c>
      <c r="C781" s="1">
        <v>10.955</v>
      </c>
      <c r="D781" s="1">
        <v>36.576391600320498</v>
      </c>
      <c r="E781" s="1">
        <v>0.6875</v>
      </c>
      <c r="F781" s="1">
        <v>171.05275</v>
      </c>
      <c r="G781" s="1">
        <v>43.289742057876701</v>
      </c>
      <c r="H781" s="1">
        <v>400</v>
      </c>
      <c r="I781" s="1">
        <v>100</v>
      </c>
      <c r="J781" s="1" t="s">
        <v>14</v>
      </c>
      <c r="K781" s="1">
        <v>2</v>
      </c>
      <c r="L781">
        <v>1</v>
      </c>
    </row>
    <row r="782" spans="1:12" x14ac:dyDescent="0.2">
      <c r="A782">
        <v>30</v>
      </c>
      <c r="B782" s="1" t="s">
        <v>1242</v>
      </c>
      <c r="C782" s="1">
        <v>-68.198961038961002</v>
      </c>
      <c r="D782" s="1">
        <v>79.124131715297693</v>
      </c>
      <c r="E782" s="1">
        <v>9.0909090909090898E-2</v>
      </c>
      <c r="F782" s="1">
        <v>339.59155844155799</v>
      </c>
      <c r="G782" s="1">
        <v>62.967228336051903</v>
      </c>
      <c r="H782" s="1">
        <v>400</v>
      </c>
      <c r="I782" s="1">
        <v>50</v>
      </c>
      <c r="J782" s="1" t="s">
        <v>8</v>
      </c>
      <c r="K782" s="1">
        <v>3</v>
      </c>
      <c r="L782">
        <v>0</v>
      </c>
    </row>
    <row r="783" spans="1:12" x14ac:dyDescent="0.2">
      <c r="A783">
        <v>30</v>
      </c>
      <c r="B783" s="1" t="s">
        <v>1254</v>
      </c>
      <c r="C783" s="1">
        <v>18.909374999999901</v>
      </c>
      <c r="D783" s="1">
        <v>33.3627286183156</v>
      </c>
      <c r="E783" s="1">
        <v>0.625</v>
      </c>
      <c r="F783" s="1">
        <v>240.45499999999899</v>
      </c>
      <c r="G783" s="1">
        <v>23.313412234162499</v>
      </c>
      <c r="H783" s="1">
        <v>400</v>
      </c>
      <c r="I783" s="1">
        <v>50</v>
      </c>
      <c r="J783" s="1" t="s">
        <v>10</v>
      </c>
      <c r="K783" s="1">
        <v>3</v>
      </c>
      <c r="L783">
        <v>1</v>
      </c>
    </row>
    <row r="784" spans="1:12" x14ac:dyDescent="0.2">
      <c r="A784">
        <v>30</v>
      </c>
      <c r="B784" s="1" t="s">
        <v>1260</v>
      </c>
      <c r="C784" s="1">
        <v>-20.111249999999998</v>
      </c>
      <c r="D784" s="1">
        <v>27.195857881991799</v>
      </c>
      <c r="E784" s="1">
        <v>0.26250000000000001</v>
      </c>
      <c r="F784" s="1">
        <v>91.187999999999903</v>
      </c>
      <c r="G784" s="1">
        <v>14.410273973800701</v>
      </c>
      <c r="H784" s="1">
        <v>400</v>
      </c>
      <c r="I784" s="1">
        <v>50</v>
      </c>
      <c r="J784" s="1" t="s">
        <v>12</v>
      </c>
      <c r="K784" s="1">
        <v>3</v>
      </c>
      <c r="L784">
        <v>1</v>
      </c>
    </row>
    <row r="785" spans="1:12" x14ac:dyDescent="0.2">
      <c r="A785">
        <v>30</v>
      </c>
      <c r="B785" s="1" t="s">
        <v>1231</v>
      </c>
      <c r="C785" s="1">
        <v>2.95050632911392</v>
      </c>
      <c r="D785" s="1">
        <v>42.1049397835219</v>
      </c>
      <c r="E785" s="1">
        <v>0.60759493670886</v>
      </c>
      <c r="F785" s="1">
        <v>145.546329113924</v>
      </c>
      <c r="G785" s="1">
        <v>44.300786008320102</v>
      </c>
      <c r="H785" s="1">
        <v>400</v>
      </c>
      <c r="I785" s="1">
        <v>50</v>
      </c>
      <c r="J785" s="1" t="s">
        <v>14</v>
      </c>
      <c r="K785" s="1">
        <v>3</v>
      </c>
      <c r="L785">
        <v>1</v>
      </c>
    </row>
    <row r="786" spans="1:12" x14ac:dyDescent="0.2">
      <c r="A786">
        <v>30</v>
      </c>
      <c r="B786" s="1" t="s">
        <v>1243</v>
      </c>
      <c r="C786" s="1">
        <v>-79.98075</v>
      </c>
      <c r="D786" s="1">
        <v>104.224208197699</v>
      </c>
      <c r="E786" s="1">
        <v>0.1875</v>
      </c>
      <c r="F786" s="1">
        <v>455.13399999999899</v>
      </c>
      <c r="G786" s="1">
        <v>59.528071058955</v>
      </c>
      <c r="H786" s="1">
        <v>500</v>
      </c>
      <c r="I786" s="1">
        <v>100</v>
      </c>
      <c r="J786" s="1" t="s">
        <v>8</v>
      </c>
      <c r="K786" s="1">
        <v>2.3219280948873622</v>
      </c>
      <c r="L786">
        <v>0</v>
      </c>
    </row>
    <row r="787" spans="1:12" x14ac:dyDescent="0.2">
      <c r="A787">
        <v>30</v>
      </c>
      <c r="B787" s="1" t="s">
        <v>1247</v>
      </c>
      <c r="C787" s="1">
        <v>-51.3101265822784</v>
      </c>
      <c r="D787" s="1">
        <v>93.834110616416297</v>
      </c>
      <c r="E787" s="1">
        <v>0.291139240506329</v>
      </c>
      <c r="F787" s="1">
        <v>401.727088607594</v>
      </c>
      <c r="G787" s="1">
        <v>77.441264016907994</v>
      </c>
      <c r="H787" s="1">
        <v>500</v>
      </c>
      <c r="I787" s="1">
        <v>100</v>
      </c>
      <c r="J787" s="1" t="s">
        <v>10</v>
      </c>
      <c r="K787" s="1">
        <v>2.3219280948873622</v>
      </c>
      <c r="L787">
        <v>0</v>
      </c>
    </row>
    <row r="788" spans="1:12" x14ac:dyDescent="0.2">
      <c r="A788">
        <v>30</v>
      </c>
      <c r="B788" s="1" t="s">
        <v>1262</v>
      </c>
      <c r="C788" s="1">
        <v>-21.9291249999999</v>
      </c>
      <c r="D788" s="1">
        <v>39.115079898734301</v>
      </c>
      <c r="E788" s="1">
        <v>0.25</v>
      </c>
      <c r="F788" s="1">
        <v>130.82974999999999</v>
      </c>
      <c r="G788" s="1">
        <v>36.008234196326498</v>
      </c>
      <c r="H788" s="1">
        <v>500</v>
      </c>
      <c r="I788" s="1">
        <v>100</v>
      </c>
      <c r="J788" s="1" t="s">
        <v>12</v>
      </c>
      <c r="K788" s="1">
        <v>2.3219280948873622</v>
      </c>
      <c r="L788">
        <v>1</v>
      </c>
    </row>
    <row r="789" spans="1:12" x14ac:dyDescent="0.2">
      <c r="A789">
        <v>30</v>
      </c>
      <c r="B789" s="1" t="s">
        <v>1225</v>
      </c>
      <c r="C789" s="1">
        <v>1.91275</v>
      </c>
      <c r="D789" s="1">
        <v>25.430869527751099</v>
      </c>
      <c r="E789" s="1">
        <v>0.57499999999999996</v>
      </c>
      <c r="F789" s="1">
        <v>166.41037499999999</v>
      </c>
      <c r="G789" s="1">
        <v>38.093237669032199</v>
      </c>
      <c r="H789" s="1">
        <v>500</v>
      </c>
      <c r="I789" s="1">
        <v>100</v>
      </c>
      <c r="J789" s="1" t="s">
        <v>14</v>
      </c>
      <c r="K789" s="1">
        <v>2.3219280948873622</v>
      </c>
      <c r="L789">
        <v>1</v>
      </c>
    </row>
    <row r="790" spans="1:12" x14ac:dyDescent="0.2">
      <c r="A790">
        <v>30</v>
      </c>
      <c r="B790" s="1" t="s">
        <v>1244</v>
      </c>
      <c r="C790" s="1">
        <v>-45.016329113924002</v>
      </c>
      <c r="D790" s="1">
        <v>56.635773128977398</v>
      </c>
      <c r="E790" s="1">
        <v>0.151898734177215</v>
      </c>
      <c r="F790" s="1">
        <v>324.85037974683502</v>
      </c>
      <c r="G790" s="1">
        <v>59.644788061437197</v>
      </c>
      <c r="H790" s="1">
        <v>500</v>
      </c>
      <c r="I790" s="1">
        <v>50</v>
      </c>
      <c r="J790" s="1" t="s">
        <v>8</v>
      </c>
      <c r="K790" s="1">
        <v>3.3219280948873626</v>
      </c>
      <c r="L790">
        <v>1</v>
      </c>
    </row>
    <row r="791" spans="1:12" x14ac:dyDescent="0.2">
      <c r="A791">
        <v>30</v>
      </c>
      <c r="B791" s="1" t="s">
        <v>1253</v>
      </c>
      <c r="C791" s="1">
        <v>-29.249500000000001</v>
      </c>
      <c r="D791" s="1">
        <v>64.196963146631703</v>
      </c>
      <c r="E791" s="1">
        <v>0.22500000000000001</v>
      </c>
      <c r="F791" s="1">
        <v>339.84174999999902</v>
      </c>
      <c r="G791" s="1">
        <v>55.897592541517298</v>
      </c>
      <c r="H791" s="1">
        <v>500</v>
      </c>
      <c r="I791" s="1">
        <v>50</v>
      </c>
      <c r="J791" s="1" t="s">
        <v>10</v>
      </c>
      <c r="K791" s="1">
        <v>3.3219280948873626</v>
      </c>
      <c r="L791">
        <v>1</v>
      </c>
    </row>
    <row r="792" spans="1:12" x14ac:dyDescent="0.2">
      <c r="A792">
        <v>30</v>
      </c>
      <c r="B792" s="1" t="s">
        <v>1257</v>
      </c>
      <c r="C792" s="1">
        <v>-27.685374999999901</v>
      </c>
      <c r="D792" s="1">
        <v>25.642485446215499</v>
      </c>
      <c r="E792" s="1">
        <v>0.15</v>
      </c>
      <c r="F792" s="1">
        <v>83.394125000000003</v>
      </c>
      <c r="G792" s="1">
        <v>19.106812246797599</v>
      </c>
      <c r="H792" s="1">
        <v>500</v>
      </c>
      <c r="I792" s="1">
        <v>50</v>
      </c>
      <c r="J792" s="1" t="s">
        <v>12</v>
      </c>
      <c r="K792" s="1">
        <v>3.3219280948873626</v>
      </c>
      <c r="L792">
        <v>1</v>
      </c>
    </row>
    <row r="793" spans="1:12" x14ac:dyDescent="0.2">
      <c r="A793">
        <v>30</v>
      </c>
      <c r="B793" s="1" t="s">
        <v>1234</v>
      </c>
      <c r="C793" s="1">
        <v>9.4681250000000006</v>
      </c>
      <c r="D793" s="1">
        <v>31.446819596492901</v>
      </c>
      <c r="E793" s="1">
        <v>0.5625</v>
      </c>
      <c r="F793" s="1">
        <v>143.77999999999901</v>
      </c>
      <c r="G793" s="1">
        <v>48.531404703552496</v>
      </c>
      <c r="H793" s="1">
        <v>500</v>
      </c>
      <c r="I793" s="1">
        <v>50</v>
      </c>
      <c r="J793" s="1" t="s">
        <v>14</v>
      </c>
      <c r="K793" s="1">
        <v>3.3219280948873626</v>
      </c>
      <c r="L793">
        <v>1</v>
      </c>
    </row>
    <row r="794" spans="1:12" x14ac:dyDescent="0.2">
      <c r="A794">
        <v>30</v>
      </c>
      <c r="B794" s="1" t="s">
        <v>1239</v>
      </c>
      <c r="C794" s="1">
        <v>-95.879000000000005</v>
      </c>
      <c r="D794" s="1">
        <v>128.55712711281299</v>
      </c>
      <c r="E794" s="1">
        <v>0.15</v>
      </c>
      <c r="F794" s="1">
        <v>566.45949999999903</v>
      </c>
      <c r="G794" s="1">
        <v>55.156568736189499</v>
      </c>
      <c r="H794" s="1">
        <v>600</v>
      </c>
      <c r="I794" s="1">
        <v>100</v>
      </c>
      <c r="J794" s="1" t="s">
        <v>8</v>
      </c>
      <c r="K794" s="1">
        <v>2.5849625007211561</v>
      </c>
      <c r="L794">
        <v>0</v>
      </c>
    </row>
    <row r="795" spans="1:12" x14ac:dyDescent="0.2">
      <c r="A795">
        <v>30</v>
      </c>
      <c r="B795" s="1" t="s">
        <v>1248</v>
      </c>
      <c r="C795" s="1">
        <v>-45.34375</v>
      </c>
      <c r="D795" s="1">
        <v>102.186114117513</v>
      </c>
      <c r="E795" s="1">
        <v>0.16250000000000001</v>
      </c>
      <c r="F795" s="1">
        <v>470.38687499999901</v>
      </c>
      <c r="G795" s="1">
        <v>85.696786558682405</v>
      </c>
      <c r="H795" s="1">
        <v>600</v>
      </c>
      <c r="I795" s="1">
        <v>100</v>
      </c>
      <c r="J795" s="1" t="s">
        <v>10</v>
      </c>
      <c r="K795" s="1">
        <v>2.5849625007211561</v>
      </c>
      <c r="L795">
        <v>1</v>
      </c>
    </row>
    <row r="796" spans="1:12" x14ac:dyDescent="0.2">
      <c r="A796">
        <v>30</v>
      </c>
      <c r="B796" s="1" t="s">
        <v>1255</v>
      </c>
      <c r="C796" s="1">
        <v>-44.775999999999897</v>
      </c>
      <c r="D796" s="1">
        <v>39.4297523958748</v>
      </c>
      <c r="E796" s="1">
        <v>8.7499999999999994E-2</v>
      </c>
      <c r="F796" s="1">
        <v>147.95837499999999</v>
      </c>
      <c r="G796" s="1">
        <v>48.449511954294998</v>
      </c>
      <c r="H796" s="1">
        <v>600</v>
      </c>
      <c r="I796" s="1">
        <v>100</v>
      </c>
      <c r="J796" s="1" t="s">
        <v>12</v>
      </c>
      <c r="K796" s="1">
        <v>2.5849625007211561</v>
      </c>
      <c r="L796">
        <v>1</v>
      </c>
    </row>
    <row r="797" spans="1:12" x14ac:dyDescent="0.2">
      <c r="A797">
        <v>30</v>
      </c>
      <c r="B797" s="1" t="s">
        <v>1230</v>
      </c>
      <c r="C797" s="1">
        <v>-1.8847499999999999</v>
      </c>
      <c r="D797" s="1">
        <v>36.400556828673601</v>
      </c>
      <c r="E797" s="1">
        <v>0.5</v>
      </c>
      <c r="F797" s="1">
        <v>171.51925</v>
      </c>
      <c r="G797" s="1">
        <v>61.637050257434403</v>
      </c>
      <c r="H797" s="1">
        <v>600</v>
      </c>
      <c r="I797" s="1">
        <v>100</v>
      </c>
      <c r="J797" s="1" t="s">
        <v>14</v>
      </c>
      <c r="K797" s="1">
        <v>2.5849625007211561</v>
      </c>
      <c r="L797">
        <v>1</v>
      </c>
    </row>
    <row r="798" spans="1:12" x14ac:dyDescent="0.2">
      <c r="A798">
        <v>30</v>
      </c>
      <c r="B798" s="1" t="s">
        <v>1238</v>
      </c>
      <c r="C798" s="1">
        <v>-76.841250000000002</v>
      </c>
      <c r="D798" s="1">
        <v>133.87985387442501</v>
      </c>
      <c r="E798" s="1">
        <v>0.1</v>
      </c>
      <c r="F798" s="1">
        <v>577.82187499999895</v>
      </c>
      <c r="G798" s="1">
        <v>36.154346180429997</v>
      </c>
      <c r="H798" s="1">
        <v>600</v>
      </c>
      <c r="I798" s="1">
        <v>50</v>
      </c>
      <c r="J798" s="1" t="s">
        <v>8</v>
      </c>
      <c r="K798" s="1">
        <v>3.5849625007211565</v>
      </c>
      <c r="L798">
        <v>0</v>
      </c>
    </row>
    <row r="799" spans="1:12" x14ac:dyDescent="0.2">
      <c r="A799">
        <v>30</v>
      </c>
      <c r="B799" s="1" t="s">
        <v>1249</v>
      </c>
      <c r="C799" s="1">
        <v>-12.6222499999999</v>
      </c>
      <c r="D799" s="1">
        <v>61.1386289299776</v>
      </c>
      <c r="E799" s="1">
        <v>0.32500000000000001</v>
      </c>
      <c r="F799" s="1">
        <v>367.703499999999</v>
      </c>
      <c r="G799" s="1">
        <v>62.149884032474198</v>
      </c>
      <c r="H799" s="1">
        <v>600</v>
      </c>
      <c r="I799" s="1">
        <v>50</v>
      </c>
      <c r="J799" s="1" t="s">
        <v>10</v>
      </c>
      <c r="K799" s="1">
        <v>3.5849625007211565</v>
      </c>
      <c r="L799">
        <v>1</v>
      </c>
    </row>
    <row r="800" spans="1:12" x14ac:dyDescent="0.2">
      <c r="A800">
        <v>30</v>
      </c>
      <c r="B800" s="1" t="s">
        <v>1264</v>
      </c>
      <c r="C800" s="1">
        <v>-70.1532499999999</v>
      </c>
      <c r="D800" s="1">
        <v>103.487047942906</v>
      </c>
      <c r="E800" s="1">
        <v>0.05</v>
      </c>
      <c r="F800" s="1">
        <v>191.78662499999999</v>
      </c>
      <c r="G800" s="1">
        <v>130.033249862715</v>
      </c>
      <c r="H800" s="1">
        <v>600</v>
      </c>
      <c r="I800" s="1">
        <v>50</v>
      </c>
      <c r="J800" s="1" t="s">
        <v>12</v>
      </c>
      <c r="K800" s="1">
        <v>3.5849625007211565</v>
      </c>
      <c r="L800">
        <v>1</v>
      </c>
    </row>
    <row r="801" spans="1:12" x14ac:dyDescent="0.2">
      <c r="A801">
        <v>30</v>
      </c>
      <c r="B801" s="1" t="s">
        <v>1229</v>
      </c>
      <c r="C801" s="1">
        <v>14.188750000000001</v>
      </c>
      <c r="D801" s="1">
        <v>48.273742458374798</v>
      </c>
      <c r="E801" s="1">
        <v>0.36249999999999999</v>
      </c>
      <c r="F801" s="1">
        <v>220.66312499999901</v>
      </c>
      <c r="G801" s="1">
        <v>93.309795219925107</v>
      </c>
      <c r="H801" s="1">
        <v>600</v>
      </c>
      <c r="I801" s="1">
        <v>50</v>
      </c>
      <c r="J801" s="1" t="s">
        <v>14</v>
      </c>
      <c r="K801" s="1">
        <v>3.5849625007211565</v>
      </c>
      <c r="L801">
        <v>1</v>
      </c>
    </row>
    <row r="802" spans="1:12" x14ac:dyDescent="0.2">
      <c r="A802">
        <v>32</v>
      </c>
      <c r="B802" s="14" t="s">
        <v>1330</v>
      </c>
      <c r="C802" s="1">
        <v>0.210379746835447</v>
      </c>
      <c r="D802" s="1">
        <v>51.065238329793097</v>
      </c>
      <c r="E802" s="1">
        <v>0.379746835443038</v>
      </c>
      <c r="F802" s="1">
        <v>190.25329113923999</v>
      </c>
      <c r="G802" s="1">
        <v>16.877521469118399</v>
      </c>
      <c r="H802" s="1">
        <v>200</v>
      </c>
      <c r="I802" s="1">
        <v>100</v>
      </c>
      <c r="J802" s="1" t="s">
        <v>8</v>
      </c>
      <c r="K802" s="1">
        <v>1</v>
      </c>
      <c r="L802">
        <v>0</v>
      </c>
    </row>
    <row r="803" spans="1:12" x14ac:dyDescent="0.2">
      <c r="A803">
        <v>32</v>
      </c>
      <c r="B803" s="1" t="s">
        <v>1331</v>
      </c>
      <c r="C803" s="1">
        <v>-1.27925</v>
      </c>
      <c r="D803" s="1">
        <v>44.966631510904797</v>
      </c>
      <c r="E803" s="1">
        <v>0.42499999999999999</v>
      </c>
      <c r="F803" s="1">
        <v>185.67212499999999</v>
      </c>
      <c r="G803" s="1">
        <v>19.5245007422565</v>
      </c>
      <c r="H803" s="1">
        <v>200</v>
      </c>
      <c r="I803" s="1">
        <v>100</v>
      </c>
      <c r="J803" s="1" t="s">
        <v>10</v>
      </c>
      <c r="K803" s="1">
        <v>1</v>
      </c>
      <c r="L803">
        <v>0</v>
      </c>
    </row>
    <row r="804" spans="1:12" x14ac:dyDescent="0.2">
      <c r="A804">
        <v>32</v>
      </c>
      <c r="B804" s="1" t="s">
        <v>1332</v>
      </c>
      <c r="C804" s="1">
        <v>2.9677499999999899</v>
      </c>
      <c r="D804" s="1">
        <v>42.053658847209697</v>
      </c>
      <c r="E804" s="1">
        <v>0.55000000000000004</v>
      </c>
      <c r="F804" s="1">
        <v>151.65249999999901</v>
      </c>
      <c r="G804" s="1">
        <v>44.736719719375898</v>
      </c>
      <c r="H804" s="1">
        <v>200</v>
      </c>
      <c r="I804" s="1">
        <v>100</v>
      </c>
      <c r="J804" s="1" t="s">
        <v>12</v>
      </c>
      <c r="K804" s="1">
        <v>1</v>
      </c>
      <c r="L804">
        <v>0</v>
      </c>
    </row>
    <row r="805" spans="1:12" x14ac:dyDescent="0.2">
      <c r="A805">
        <v>32</v>
      </c>
      <c r="B805" s="1" t="s">
        <v>1333</v>
      </c>
      <c r="C805" s="1">
        <v>-7.4449999999999896</v>
      </c>
      <c r="D805" s="1">
        <v>49.943562047575199</v>
      </c>
      <c r="E805" s="1">
        <v>0.36249999999999999</v>
      </c>
      <c r="F805" s="1">
        <v>160.55862500000001</v>
      </c>
      <c r="G805" s="1">
        <v>51.784308452072302</v>
      </c>
      <c r="H805" s="1">
        <v>200</v>
      </c>
      <c r="I805" s="1">
        <v>100</v>
      </c>
      <c r="J805" s="1" t="s">
        <v>14</v>
      </c>
      <c r="K805" s="1">
        <v>1</v>
      </c>
      <c r="L805">
        <v>0</v>
      </c>
    </row>
    <row r="806" spans="1:12" x14ac:dyDescent="0.2">
      <c r="A806">
        <v>32</v>
      </c>
      <c r="B806" s="16" t="s">
        <v>1326</v>
      </c>
      <c r="C806" s="1">
        <v>-29.205124999999899</v>
      </c>
      <c r="D806" s="1">
        <v>43.763353818970202</v>
      </c>
      <c r="E806" s="1">
        <v>0.2</v>
      </c>
      <c r="F806" s="1">
        <v>181.318375</v>
      </c>
      <c r="G806" s="1">
        <v>23.992625973606401</v>
      </c>
      <c r="H806" s="1">
        <v>200</v>
      </c>
      <c r="I806" s="1">
        <v>50</v>
      </c>
      <c r="J806" s="1" t="s">
        <v>8</v>
      </c>
      <c r="K806" s="1">
        <v>2</v>
      </c>
      <c r="L806">
        <v>0</v>
      </c>
    </row>
    <row r="807" spans="1:12" x14ac:dyDescent="0.2">
      <c r="A807">
        <v>32</v>
      </c>
      <c r="B807" s="1" t="s">
        <v>1327</v>
      </c>
      <c r="C807" s="1">
        <v>-29.7172499999999</v>
      </c>
      <c r="D807" s="1">
        <v>39.214065396710602</v>
      </c>
      <c r="E807" s="1">
        <v>0.21249999999999999</v>
      </c>
      <c r="F807" s="1">
        <v>190.136</v>
      </c>
      <c r="G807" s="1">
        <v>18.1693870012171</v>
      </c>
      <c r="H807" s="1">
        <v>200</v>
      </c>
      <c r="I807" s="1">
        <v>50</v>
      </c>
      <c r="J807" s="1" t="s">
        <v>10</v>
      </c>
      <c r="K807" s="1">
        <v>2</v>
      </c>
      <c r="L807">
        <v>0</v>
      </c>
    </row>
    <row r="808" spans="1:12" x14ac:dyDescent="0.2">
      <c r="A808">
        <v>32</v>
      </c>
      <c r="B808" s="1" t="s">
        <v>1328</v>
      </c>
      <c r="C808" s="1">
        <v>-28.99</v>
      </c>
      <c r="D808" s="1">
        <v>45.529462466627002</v>
      </c>
      <c r="E808" s="1">
        <v>0.26250000000000001</v>
      </c>
      <c r="F808" s="1">
        <v>173.28449999999901</v>
      </c>
      <c r="G808" s="1">
        <v>39.396163896374397</v>
      </c>
      <c r="H808" s="1">
        <v>200</v>
      </c>
      <c r="I808" s="1">
        <v>50</v>
      </c>
      <c r="J808" s="1" t="s">
        <v>12</v>
      </c>
      <c r="K808" s="1">
        <v>2</v>
      </c>
      <c r="L808">
        <v>0</v>
      </c>
    </row>
    <row r="809" spans="1:12" x14ac:dyDescent="0.2">
      <c r="A809">
        <v>32</v>
      </c>
      <c r="B809" s="1" t="s">
        <v>1329</v>
      </c>
      <c r="C809" s="1">
        <v>-35.8674999999999</v>
      </c>
      <c r="D809" s="1">
        <v>39.0537746095047</v>
      </c>
      <c r="E809" s="1">
        <v>0.17499999999999999</v>
      </c>
      <c r="F809" s="1">
        <v>172.61324999999999</v>
      </c>
      <c r="G809" s="1">
        <v>36.314006380975002</v>
      </c>
      <c r="H809" s="1">
        <v>200</v>
      </c>
      <c r="I809" s="1">
        <v>50</v>
      </c>
      <c r="J809" s="1" t="s">
        <v>14</v>
      </c>
      <c r="K809" s="1">
        <v>2</v>
      </c>
      <c r="L809">
        <v>0</v>
      </c>
    </row>
    <row r="810" spans="1:12" x14ac:dyDescent="0.2">
      <c r="A810">
        <v>32</v>
      </c>
      <c r="B810" s="1" t="s">
        <v>1338</v>
      </c>
      <c r="C810" s="1">
        <v>-34.737374999999901</v>
      </c>
      <c r="D810" s="1">
        <v>28.525447750375001</v>
      </c>
      <c r="E810" s="1">
        <v>0.16250000000000001</v>
      </c>
      <c r="F810" s="1">
        <v>235.98262500000001</v>
      </c>
      <c r="G810" s="1">
        <v>28.728863045017501</v>
      </c>
      <c r="H810" s="1">
        <v>300</v>
      </c>
      <c r="I810" s="1">
        <v>100</v>
      </c>
      <c r="J810" s="1" t="s">
        <v>8</v>
      </c>
      <c r="K810" s="1">
        <v>1.5849625007211563</v>
      </c>
      <c r="L810">
        <v>1</v>
      </c>
    </row>
    <row r="811" spans="1:12" x14ac:dyDescent="0.2">
      <c r="A811">
        <v>32</v>
      </c>
      <c r="B811" s="1" t="s">
        <v>1339</v>
      </c>
      <c r="C811" s="1">
        <v>-18.267875</v>
      </c>
      <c r="D811" s="1">
        <v>57.263988218900501</v>
      </c>
      <c r="E811" s="1">
        <v>0.35</v>
      </c>
      <c r="F811" s="1">
        <v>286.51487500000002</v>
      </c>
      <c r="G811" s="1">
        <v>20.866819833994199</v>
      </c>
      <c r="H811" s="1">
        <v>300</v>
      </c>
      <c r="I811" s="1">
        <v>100</v>
      </c>
      <c r="J811" s="1" t="s">
        <v>10</v>
      </c>
      <c r="K811" s="1">
        <v>1.5849625007211563</v>
      </c>
      <c r="L811">
        <v>0</v>
      </c>
    </row>
    <row r="812" spans="1:12" x14ac:dyDescent="0.2">
      <c r="A812">
        <v>32</v>
      </c>
      <c r="B812" s="1" t="s">
        <v>1340</v>
      </c>
      <c r="C812" s="1">
        <v>-44.645499999999998</v>
      </c>
      <c r="D812" s="1">
        <v>49.745095660275901</v>
      </c>
      <c r="E812" s="1">
        <v>0.23749999999999999</v>
      </c>
      <c r="F812" s="1">
        <v>245.945124999999</v>
      </c>
      <c r="G812" s="1">
        <v>52.859905433933299</v>
      </c>
      <c r="H812" s="1">
        <v>300</v>
      </c>
      <c r="I812" s="1">
        <v>100</v>
      </c>
      <c r="J812" s="1" t="s">
        <v>12</v>
      </c>
      <c r="K812" s="1">
        <v>1.5849625007211563</v>
      </c>
      <c r="L812">
        <v>1</v>
      </c>
    </row>
    <row r="813" spans="1:12" x14ac:dyDescent="0.2">
      <c r="A813">
        <v>32</v>
      </c>
      <c r="B813" s="1" t="s">
        <v>1341</v>
      </c>
      <c r="C813" s="1">
        <v>-30.6999999999999</v>
      </c>
      <c r="D813" s="1">
        <v>64.906849311147397</v>
      </c>
      <c r="E813" s="1">
        <v>0.35</v>
      </c>
      <c r="F813" s="1">
        <v>253.37</v>
      </c>
      <c r="G813" s="1">
        <v>61.328073485965596</v>
      </c>
      <c r="H813" s="1">
        <v>300</v>
      </c>
      <c r="I813" s="1">
        <v>100</v>
      </c>
      <c r="J813" s="1" t="s">
        <v>14</v>
      </c>
      <c r="K813" s="1">
        <v>1.5849625007211563</v>
      </c>
      <c r="L813">
        <v>0</v>
      </c>
    </row>
    <row r="814" spans="1:12" x14ac:dyDescent="0.2">
      <c r="A814">
        <v>32</v>
      </c>
      <c r="B814" s="1" t="s">
        <v>1334</v>
      </c>
      <c r="C814" s="1">
        <v>-55.726835443037899</v>
      </c>
      <c r="D814" s="1">
        <v>59.155354563470198</v>
      </c>
      <c r="E814" s="1">
        <v>0.113924050632911</v>
      </c>
      <c r="F814" s="1">
        <v>270.004430379746</v>
      </c>
      <c r="G814" s="1">
        <v>40.9420076665048</v>
      </c>
      <c r="H814" s="1">
        <v>300</v>
      </c>
      <c r="I814" s="1">
        <v>50</v>
      </c>
      <c r="J814" s="1" t="s">
        <v>8</v>
      </c>
      <c r="K814" s="1">
        <v>2.5849625007211561</v>
      </c>
      <c r="L814">
        <v>0</v>
      </c>
    </row>
    <row r="815" spans="1:12" x14ac:dyDescent="0.2">
      <c r="A815">
        <v>32</v>
      </c>
      <c r="B815" s="1" t="s">
        <v>1335</v>
      </c>
      <c r="C815" s="1">
        <v>-58.848076923076903</v>
      </c>
      <c r="D815" s="1">
        <v>56.318648117554702</v>
      </c>
      <c r="E815" s="1">
        <v>0.16666666666666599</v>
      </c>
      <c r="F815" s="1">
        <v>274.15871794871799</v>
      </c>
      <c r="G815" s="1">
        <v>40.166028839248199</v>
      </c>
      <c r="H815" s="1">
        <v>300</v>
      </c>
      <c r="I815" s="1">
        <v>50</v>
      </c>
      <c r="J815" s="1" t="s">
        <v>10</v>
      </c>
      <c r="K815" s="1">
        <v>2.5849625007211561</v>
      </c>
      <c r="L815">
        <v>0</v>
      </c>
    </row>
    <row r="816" spans="1:12" x14ac:dyDescent="0.2">
      <c r="A816">
        <v>32</v>
      </c>
      <c r="B816" s="1" t="s">
        <v>1336</v>
      </c>
      <c r="C816" s="1">
        <v>-23.847874999999998</v>
      </c>
      <c r="D816" s="1">
        <v>39.540178543278898</v>
      </c>
      <c r="E816" s="1">
        <v>0.3125</v>
      </c>
      <c r="F816" s="1">
        <v>177.28212500000001</v>
      </c>
      <c r="G816" s="1">
        <v>53.635672450658902</v>
      </c>
      <c r="H816" s="1">
        <v>300</v>
      </c>
      <c r="I816" s="1">
        <v>50</v>
      </c>
      <c r="J816" s="1" t="s">
        <v>12</v>
      </c>
      <c r="K816" s="1">
        <v>2.5849625007211561</v>
      </c>
      <c r="L816">
        <v>1</v>
      </c>
    </row>
    <row r="817" spans="1:12" x14ac:dyDescent="0.2">
      <c r="A817">
        <v>32</v>
      </c>
      <c r="B817" s="1" t="s">
        <v>1337</v>
      </c>
      <c r="C817" s="1">
        <v>-53.736499999999999</v>
      </c>
      <c r="D817" s="1">
        <v>56.727794358233197</v>
      </c>
      <c r="E817" s="1">
        <v>0.15</v>
      </c>
      <c r="F817" s="1">
        <v>254.66049999999899</v>
      </c>
      <c r="G817" s="1">
        <v>56.819447702789198</v>
      </c>
      <c r="H817" s="1">
        <v>300</v>
      </c>
      <c r="I817" s="1">
        <v>50</v>
      </c>
      <c r="J817" s="1" t="s">
        <v>14</v>
      </c>
      <c r="K817" s="1">
        <v>2.5849625007211561</v>
      </c>
      <c r="L817">
        <v>0</v>
      </c>
    </row>
    <row r="818" spans="1:12" x14ac:dyDescent="0.2">
      <c r="A818">
        <v>32</v>
      </c>
      <c r="B818" s="1" t="s">
        <v>1346</v>
      </c>
      <c r="C818" s="1">
        <v>-62.649230769230698</v>
      </c>
      <c r="D818" s="1">
        <v>95.969371192587204</v>
      </c>
      <c r="E818" s="1">
        <v>0.17948717948717899</v>
      </c>
      <c r="F818" s="1">
        <v>374.62423076923</v>
      </c>
      <c r="G818" s="1">
        <v>46.319632281190302</v>
      </c>
      <c r="H818" s="1">
        <v>400</v>
      </c>
      <c r="I818" s="1">
        <v>100</v>
      </c>
      <c r="J818" s="1" t="s">
        <v>8</v>
      </c>
      <c r="K818" s="1">
        <v>2</v>
      </c>
      <c r="L818">
        <v>0</v>
      </c>
    </row>
    <row r="819" spans="1:12" x14ac:dyDescent="0.2">
      <c r="A819">
        <v>32</v>
      </c>
      <c r="B819" s="1" t="s">
        <v>1347</v>
      </c>
      <c r="C819" s="1">
        <v>-13.818860759493599</v>
      </c>
      <c r="D819" s="1">
        <v>54.574205456733601</v>
      </c>
      <c r="E819" s="1">
        <v>0.354430379746835</v>
      </c>
      <c r="F819" s="1">
        <v>352.63708860759402</v>
      </c>
      <c r="G819" s="1">
        <v>42.8196890756629</v>
      </c>
      <c r="H819" s="1">
        <v>400</v>
      </c>
      <c r="I819" s="1">
        <v>100</v>
      </c>
      <c r="J819" s="1" t="s">
        <v>10</v>
      </c>
      <c r="K819" s="1">
        <v>2</v>
      </c>
      <c r="L819">
        <v>1</v>
      </c>
    </row>
    <row r="820" spans="1:12" x14ac:dyDescent="0.2">
      <c r="A820">
        <v>32</v>
      </c>
      <c r="B820" s="1" t="s">
        <v>1348</v>
      </c>
      <c r="C820" s="1">
        <v>-12.1029999999999</v>
      </c>
      <c r="D820" s="1">
        <v>26.907138197883398</v>
      </c>
      <c r="E820" s="1">
        <v>0.26250000000000001</v>
      </c>
      <c r="F820" s="1">
        <v>218.93249999999901</v>
      </c>
      <c r="G820" s="1">
        <v>61.611212484011297</v>
      </c>
      <c r="H820" s="1">
        <v>400</v>
      </c>
      <c r="I820" s="1">
        <v>100</v>
      </c>
      <c r="J820" s="1" t="s">
        <v>12</v>
      </c>
      <c r="K820" s="1">
        <v>2</v>
      </c>
      <c r="L820">
        <v>1</v>
      </c>
    </row>
    <row r="821" spans="1:12" x14ac:dyDescent="0.2">
      <c r="A821">
        <v>32</v>
      </c>
      <c r="B821" s="1" t="s">
        <v>1349</v>
      </c>
      <c r="C821" s="1">
        <v>-36.3064999999999</v>
      </c>
      <c r="D821" s="1">
        <v>34.1462992540919</v>
      </c>
      <c r="E821" s="1">
        <v>0.16250000000000001</v>
      </c>
      <c r="F821" s="1">
        <v>216.727249999999</v>
      </c>
      <c r="G821" s="1">
        <v>47.105286512635701</v>
      </c>
      <c r="H821" s="1">
        <v>400</v>
      </c>
      <c r="I821" s="1">
        <v>100</v>
      </c>
      <c r="J821" s="1" t="s">
        <v>14</v>
      </c>
      <c r="K821" s="1">
        <v>2</v>
      </c>
      <c r="L821">
        <v>1</v>
      </c>
    </row>
    <row r="822" spans="1:12" x14ac:dyDescent="0.2">
      <c r="A822">
        <v>32</v>
      </c>
      <c r="B822" s="1" t="s">
        <v>1342</v>
      </c>
      <c r="C822" s="1">
        <v>-40.353749999999998</v>
      </c>
      <c r="D822" s="1">
        <v>60.627468967766497</v>
      </c>
      <c r="E822" s="1">
        <v>0.1</v>
      </c>
      <c r="F822" s="1">
        <v>313.857249999999</v>
      </c>
      <c r="G822" s="1">
        <v>65.061747094106593</v>
      </c>
      <c r="H822" s="1">
        <v>400</v>
      </c>
      <c r="I822" s="1">
        <v>50</v>
      </c>
      <c r="J822" s="1" t="s">
        <v>8</v>
      </c>
      <c r="K822" s="1">
        <v>3</v>
      </c>
      <c r="L822">
        <v>1</v>
      </c>
    </row>
    <row r="823" spans="1:12" x14ac:dyDescent="0.2">
      <c r="A823">
        <v>32</v>
      </c>
      <c r="B823" s="1" t="s">
        <v>1343</v>
      </c>
      <c r="C823" s="1">
        <v>4.9193749999999996</v>
      </c>
      <c r="D823" s="1">
        <v>47.158503616626497</v>
      </c>
      <c r="E823" s="1">
        <v>0.48749999999999999</v>
      </c>
      <c r="F823" s="1">
        <v>349.31849999999997</v>
      </c>
      <c r="G823" s="1">
        <v>67.122265160302803</v>
      </c>
      <c r="H823" s="1">
        <v>400</v>
      </c>
      <c r="I823" s="1">
        <v>50</v>
      </c>
      <c r="J823" s="1" t="s">
        <v>10</v>
      </c>
      <c r="K823" s="1">
        <v>3</v>
      </c>
      <c r="L823">
        <v>1</v>
      </c>
    </row>
    <row r="824" spans="1:12" x14ac:dyDescent="0.2">
      <c r="A824">
        <v>32</v>
      </c>
      <c r="B824" s="1" t="s">
        <v>1344</v>
      </c>
      <c r="C824" s="1">
        <v>11.696875</v>
      </c>
      <c r="D824" s="1">
        <v>56.390146803181601</v>
      </c>
      <c r="E824" s="1">
        <v>0.51249999999999996</v>
      </c>
      <c r="F824" s="1">
        <v>269.42887500000001</v>
      </c>
      <c r="G824" s="1">
        <v>104.009877595757</v>
      </c>
      <c r="H824" s="1">
        <v>400</v>
      </c>
      <c r="I824" s="1">
        <v>50</v>
      </c>
      <c r="J824" s="1" t="s">
        <v>12</v>
      </c>
      <c r="K824" s="1">
        <v>3</v>
      </c>
      <c r="L824">
        <v>1</v>
      </c>
    </row>
    <row r="825" spans="1:12" x14ac:dyDescent="0.2">
      <c r="A825">
        <v>32</v>
      </c>
      <c r="B825" s="1" t="s">
        <v>1345</v>
      </c>
      <c r="C825" s="1">
        <v>-3.7598749999999899</v>
      </c>
      <c r="D825" s="1">
        <v>27.3998338267657</v>
      </c>
      <c r="E825" s="1">
        <v>0.41249999999999998</v>
      </c>
      <c r="F825" s="1">
        <v>138.810125</v>
      </c>
      <c r="G825" s="1">
        <v>24.387054429233</v>
      </c>
      <c r="H825" s="1">
        <v>400</v>
      </c>
      <c r="I825" s="1">
        <v>50</v>
      </c>
      <c r="J825" s="1" t="s">
        <v>14</v>
      </c>
      <c r="K825" s="1">
        <v>3</v>
      </c>
      <c r="L825">
        <v>1</v>
      </c>
    </row>
    <row r="826" spans="1:12" x14ac:dyDescent="0.2">
      <c r="A826">
        <v>32</v>
      </c>
      <c r="B826" s="1" t="s">
        <v>1354</v>
      </c>
      <c r="C826" s="1">
        <v>-79.647625000000005</v>
      </c>
      <c r="D826" s="1">
        <v>33.0582436104729</v>
      </c>
      <c r="E826" s="1">
        <v>0</v>
      </c>
      <c r="F826" s="1">
        <v>381.42099999999903</v>
      </c>
      <c r="G826" s="1">
        <v>40.019212904553697</v>
      </c>
      <c r="H826" s="1">
        <v>500</v>
      </c>
      <c r="I826" s="1">
        <v>100</v>
      </c>
      <c r="J826" s="1" t="s">
        <v>8</v>
      </c>
      <c r="K826" s="1">
        <v>2.3219280948873622</v>
      </c>
      <c r="L826">
        <v>1</v>
      </c>
    </row>
    <row r="827" spans="1:12" x14ac:dyDescent="0.2">
      <c r="A827">
        <v>32</v>
      </c>
      <c r="B827" s="1" t="s">
        <v>1355</v>
      </c>
      <c r="C827" s="1">
        <v>-34.098974358974303</v>
      </c>
      <c r="D827" s="1">
        <v>100.678473351476</v>
      </c>
      <c r="E827" s="1">
        <v>0.269230769230769</v>
      </c>
      <c r="F827" s="1">
        <v>461.91346153846098</v>
      </c>
      <c r="G827" s="1">
        <v>57.304099258813103</v>
      </c>
      <c r="H827" s="1">
        <v>500</v>
      </c>
      <c r="I827" s="1">
        <v>100</v>
      </c>
      <c r="J827" s="1" t="s">
        <v>10</v>
      </c>
      <c r="K827" s="1">
        <v>2.3219280948873622</v>
      </c>
      <c r="L827">
        <v>0</v>
      </c>
    </row>
    <row r="828" spans="1:12" x14ac:dyDescent="0.2">
      <c r="A828">
        <v>32</v>
      </c>
      <c r="B828" s="1" t="s">
        <v>1356</v>
      </c>
      <c r="C828" s="1">
        <v>-11.77575</v>
      </c>
      <c r="D828" s="1">
        <v>25.5143534983252</v>
      </c>
      <c r="E828" s="1">
        <v>0.3125</v>
      </c>
      <c r="F828" s="1">
        <v>253.623874999999</v>
      </c>
      <c r="G828" s="1">
        <v>65.000322297157595</v>
      </c>
      <c r="H828" s="1">
        <v>500</v>
      </c>
      <c r="I828" s="1">
        <v>100</v>
      </c>
      <c r="J828" s="1" t="s">
        <v>12</v>
      </c>
      <c r="K828" s="1">
        <v>2.3219280948873622</v>
      </c>
      <c r="L828">
        <v>1</v>
      </c>
    </row>
    <row r="829" spans="1:12" x14ac:dyDescent="0.2">
      <c r="A829">
        <v>32</v>
      </c>
      <c r="B829" s="1" t="s">
        <v>1357</v>
      </c>
      <c r="C829" s="1">
        <v>-38.835374999999999</v>
      </c>
      <c r="D829" s="1">
        <v>43.403341430808901</v>
      </c>
      <c r="E829" s="1">
        <v>0.25</v>
      </c>
      <c r="F829" s="1">
        <v>293.74237499999998</v>
      </c>
      <c r="G829" s="1">
        <v>67.188031081505699</v>
      </c>
      <c r="H829" s="1">
        <v>500</v>
      </c>
      <c r="I829" s="1">
        <v>100</v>
      </c>
      <c r="J829" s="1" t="s">
        <v>14</v>
      </c>
      <c r="K829" s="1">
        <v>2.3219280948873622</v>
      </c>
      <c r="L829">
        <v>1</v>
      </c>
    </row>
    <row r="830" spans="1:12" x14ac:dyDescent="0.2">
      <c r="A830">
        <v>32</v>
      </c>
      <c r="B830" s="1" t="s">
        <v>1350</v>
      </c>
      <c r="C830" s="1">
        <v>-49.8927848101265</v>
      </c>
      <c r="D830" s="1">
        <v>57.5083863985843</v>
      </c>
      <c r="E830" s="1">
        <v>2.53164556962025E-2</v>
      </c>
      <c r="F830" s="1">
        <v>370.33113924050599</v>
      </c>
      <c r="G830" s="1">
        <v>74.441308441614595</v>
      </c>
      <c r="H830" s="1">
        <v>500</v>
      </c>
      <c r="I830" s="1">
        <v>50</v>
      </c>
      <c r="J830" s="1" t="s">
        <v>8</v>
      </c>
      <c r="K830" s="1">
        <v>3.3219280948873626</v>
      </c>
      <c r="L830">
        <v>1</v>
      </c>
    </row>
    <row r="831" spans="1:12" x14ac:dyDescent="0.2">
      <c r="A831">
        <v>32</v>
      </c>
      <c r="B831" s="1" t="s">
        <v>1351</v>
      </c>
      <c r="C831" s="1">
        <v>13.945641025641001</v>
      </c>
      <c r="D831" s="1">
        <v>75.706384610169593</v>
      </c>
      <c r="E831" s="1">
        <v>0.34615384615384598</v>
      </c>
      <c r="F831" s="1">
        <v>399.74653846153802</v>
      </c>
      <c r="G831" s="1">
        <v>95.163709453720301</v>
      </c>
      <c r="H831" s="1">
        <v>500</v>
      </c>
      <c r="I831" s="1">
        <v>50</v>
      </c>
      <c r="J831" s="1" t="s">
        <v>10</v>
      </c>
      <c r="K831" s="1">
        <v>3.3219280948873626</v>
      </c>
      <c r="L831">
        <v>1</v>
      </c>
    </row>
    <row r="832" spans="1:12" x14ac:dyDescent="0.2">
      <c r="A832">
        <v>32</v>
      </c>
      <c r="B832" s="1" t="s">
        <v>1352</v>
      </c>
      <c r="C832" s="1">
        <v>-23.485499999999998</v>
      </c>
      <c r="D832" s="1">
        <v>50.8777824030293</v>
      </c>
      <c r="E832" s="1">
        <v>0.1875</v>
      </c>
      <c r="F832" s="1">
        <v>347.76350000000002</v>
      </c>
      <c r="G832" s="1">
        <v>129.169790102988</v>
      </c>
      <c r="H832" s="1">
        <v>500</v>
      </c>
      <c r="I832" s="1">
        <v>50</v>
      </c>
      <c r="J832" s="1" t="s">
        <v>12</v>
      </c>
      <c r="K832" s="1">
        <v>3.3219280948873626</v>
      </c>
      <c r="L832">
        <v>1</v>
      </c>
    </row>
    <row r="833" spans="1:12" x14ac:dyDescent="0.2">
      <c r="A833">
        <v>32</v>
      </c>
      <c r="B833" s="1" t="s">
        <v>1353</v>
      </c>
      <c r="C833" s="1">
        <v>-9.3160000000000007</v>
      </c>
      <c r="D833" s="1">
        <v>41.743045666314202</v>
      </c>
      <c r="E833" s="1">
        <v>0.28749999999999998</v>
      </c>
      <c r="F833" s="1">
        <v>335.26699999999897</v>
      </c>
      <c r="G833" s="1">
        <v>109.07956776362801</v>
      </c>
      <c r="H833" s="1">
        <v>500</v>
      </c>
      <c r="I833" s="1">
        <v>50</v>
      </c>
      <c r="J833" s="1" t="s">
        <v>14</v>
      </c>
      <c r="K833" s="1">
        <v>3.3219280948873626</v>
      </c>
      <c r="L833">
        <v>1</v>
      </c>
    </row>
    <row r="834" spans="1:12" x14ac:dyDescent="0.2">
      <c r="A834">
        <v>32</v>
      </c>
      <c r="B834" s="1" t="s">
        <v>1362</v>
      </c>
      <c r="C834" s="1">
        <v>-85.768249999999995</v>
      </c>
      <c r="D834" s="1">
        <v>40.802477093155701</v>
      </c>
      <c r="E834" s="1">
        <v>0</v>
      </c>
      <c r="F834" s="1">
        <v>443.94399999999899</v>
      </c>
      <c r="G834" s="1">
        <v>51.583716267830098</v>
      </c>
      <c r="H834" s="1">
        <v>600</v>
      </c>
      <c r="I834" s="1">
        <v>100</v>
      </c>
      <c r="J834" s="1" t="s">
        <v>8</v>
      </c>
      <c r="K834" s="1">
        <v>2.5849625007211561</v>
      </c>
      <c r="L834">
        <v>1</v>
      </c>
    </row>
    <row r="835" spans="1:12" x14ac:dyDescent="0.2">
      <c r="A835">
        <v>32</v>
      </c>
      <c r="B835" s="1" t="s">
        <v>1363</v>
      </c>
      <c r="C835" s="1">
        <v>-3.7890789473684201</v>
      </c>
      <c r="D835" s="1">
        <v>91.429637112769399</v>
      </c>
      <c r="E835" s="1">
        <v>0.394736842105263</v>
      </c>
      <c r="F835" s="1">
        <v>535.37750000000005</v>
      </c>
      <c r="G835" s="1">
        <v>85.485901009356894</v>
      </c>
      <c r="H835" s="1">
        <v>600</v>
      </c>
      <c r="I835" s="1">
        <v>100</v>
      </c>
      <c r="J835" s="1" t="s">
        <v>10</v>
      </c>
      <c r="K835" s="1">
        <v>2.5849625007211561</v>
      </c>
      <c r="L835">
        <v>1</v>
      </c>
    </row>
    <row r="836" spans="1:12" x14ac:dyDescent="0.2">
      <c r="A836">
        <v>32</v>
      </c>
      <c r="B836" s="1" t="s">
        <v>1364</v>
      </c>
      <c r="C836" s="1">
        <v>-8.0568749999999998</v>
      </c>
      <c r="D836" s="1">
        <v>31.9754508800794</v>
      </c>
      <c r="E836" s="1">
        <v>0.45</v>
      </c>
      <c r="F836" s="1">
        <v>405.29599999999999</v>
      </c>
      <c r="G836" s="1">
        <v>146.99254845569499</v>
      </c>
      <c r="H836" s="1">
        <v>600</v>
      </c>
      <c r="I836" s="1">
        <v>100</v>
      </c>
      <c r="J836" s="1" t="s">
        <v>12</v>
      </c>
      <c r="K836" s="1">
        <v>2.5849625007211561</v>
      </c>
      <c r="L836">
        <v>1</v>
      </c>
    </row>
    <row r="837" spans="1:12" x14ac:dyDescent="0.2">
      <c r="A837">
        <v>32</v>
      </c>
      <c r="B837" s="1" t="s">
        <v>1365</v>
      </c>
      <c r="C837" s="1">
        <v>-35.70825</v>
      </c>
      <c r="D837" s="1">
        <v>55.155709060236902</v>
      </c>
      <c r="E837" s="1">
        <v>0.25</v>
      </c>
      <c r="F837" s="1">
        <v>325.215125</v>
      </c>
      <c r="G837" s="1">
        <v>130.19227432910199</v>
      </c>
      <c r="H837" s="1">
        <v>600</v>
      </c>
      <c r="I837" s="1">
        <v>100</v>
      </c>
      <c r="J837" s="1" t="s">
        <v>14</v>
      </c>
      <c r="K837" s="1">
        <v>2.5849625007211561</v>
      </c>
      <c r="L837">
        <v>1</v>
      </c>
    </row>
    <row r="838" spans="1:12" x14ac:dyDescent="0.2">
      <c r="A838">
        <v>32</v>
      </c>
      <c r="B838" s="1" t="s">
        <v>1358</v>
      </c>
      <c r="C838" s="1">
        <v>-76.035624999999996</v>
      </c>
      <c r="D838" s="1">
        <v>39.5033900710986</v>
      </c>
      <c r="E838" s="1">
        <v>0</v>
      </c>
      <c r="F838" s="1">
        <v>402.96825000000001</v>
      </c>
      <c r="G838" s="1">
        <v>48.795090910228801</v>
      </c>
      <c r="H838" s="1">
        <v>600</v>
      </c>
      <c r="I838" s="1">
        <v>50</v>
      </c>
      <c r="J838" s="1" t="s">
        <v>8</v>
      </c>
      <c r="K838" s="1">
        <v>3.5849625007211565</v>
      </c>
      <c r="L838">
        <v>1</v>
      </c>
    </row>
    <row r="839" spans="1:12" x14ac:dyDescent="0.2">
      <c r="A839">
        <v>32</v>
      </c>
      <c r="B839" s="1" t="s">
        <v>1359</v>
      </c>
      <c r="C839" s="1">
        <v>30.655249999999899</v>
      </c>
      <c r="D839" s="1">
        <v>73.948037684833096</v>
      </c>
      <c r="E839" s="1">
        <v>0.41249999999999998</v>
      </c>
      <c r="F839" s="1">
        <v>485.56962499999997</v>
      </c>
      <c r="G839" s="1">
        <v>118.386323729176</v>
      </c>
      <c r="H839" s="1">
        <v>600</v>
      </c>
      <c r="I839" s="1">
        <v>50</v>
      </c>
      <c r="J839" s="1" t="s">
        <v>10</v>
      </c>
      <c r="K839" s="1">
        <v>3.5849625007211565</v>
      </c>
      <c r="L839">
        <v>1</v>
      </c>
    </row>
    <row r="840" spans="1:12" x14ac:dyDescent="0.2">
      <c r="A840">
        <v>32</v>
      </c>
      <c r="B840" s="1" t="s">
        <v>1360</v>
      </c>
      <c r="C840" s="1">
        <v>-26.428999999999899</v>
      </c>
      <c r="D840" s="1">
        <v>57.181440074555603</v>
      </c>
      <c r="E840" s="1">
        <v>0.25</v>
      </c>
      <c r="F840" s="1">
        <v>397.478624999999</v>
      </c>
      <c r="G840" s="1">
        <v>135.56839505157299</v>
      </c>
      <c r="H840" s="1">
        <v>600</v>
      </c>
      <c r="I840" s="1">
        <v>50</v>
      </c>
      <c r="J840" s="1" t="s">
        <v>12</v>
      </c>
      <c r="K840" s="1">
        <v>3.5849625007211565</v>
      </c>
      <c r="L840">
        <v>1</v>
      </c>
    </row>
    <row r="841" spans="1:12" x14ac:dyDescent="0.2">
      <c r="A841">
        <v>32</v>
      </c>
      <c r="B841" s="1" t="s">
        <v>1361</v>
      </c>
      <c r="C841" s="1">
        <v>-49.643374999999899</v>
      </c>
      <c r="D841" s="1">
        <v>44.8268847886999</v>
      </c>
      <c r="E841" s="1">
        <v>0.15</v>
      </c>
      <c r="F841" s="1">
        <v>230.87424999999999</v>
      </c>
      <c r="G841" s="1">
        <v>82.859362171317102</v>
      </c>
      <c r="H841" s="1">
        <v>600</v>
      </c>
      <c r="I841" s="1">
        <v>50</v>
      </c>
      <c r="J841" s="1" t="s">
        <v>14</v>
      </c>
      <c r="K841" s="1">
        <v>3.5849625007211565</v>
      </c>
      <c r="L841">
        <v>1</v>
      </c>
    </row>
  </sheetData>
  <conditionalFormatting sqref="I2:I41">
    <cfRule type="colorScale" priority="42">
      <colorScale>
        <cfvo type="min"/>
        <cfvo type="max"/>
        <color rgb="FFFCFCFF"/>
        <color rgb="FFF8696B"/>
      </colorScale>
    </cfRule>
  </conditionalFormatting>
  <conditionalFormatting sqref="H2:H41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{50F1E3C1-81C1-9C4B-A26B-C0DBDFAED29F}</x14:id>
        </ext>
      </extLst>
    </cfRule>
  </conditionalFormatting>
  <conditionalFormatting sqref="I42:I81">
    <cfRule type="colorScale" priority="40">
      <colorScale>
        <cfvo type="min"/>
        <cfvo type="max"/>
        <color rgb="FFFCFCFF"/>
        <color rgb="FFF8696B"/>
      </colorScale>
    </cfRule>
  </conditionalFormatting>
  <conditionalFormatting sqref="H42:H81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{C26BEF8D-ED8E-0E44-9B41-DC45C5BCAFBE}</x14:id>
        </ext>
      </extLst>
    </cfRule>
  </conditionalFormatting>
  <conditionalFormatting sqref="I82:I121">
    <cfRule type="colorScale" priority="38">
      <colorScale>
        <cfvo type="min"/>
        <cfvo type="max"/>
        <color rgb="FFFCFCFF"/>
        <color rgb="FFF8696B"/>
      </colorScale>
    </cfRule>
  </conditionalFormatting>
  <conditionalFormatting sqref="H82:H121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{19D89202-EB8E-DB48-884B-1981D7B6BB99}</x14:id>
        </ext>
      </extLst>
    </cfRule>
  </conditionalFormatting>
  <conditionalFormatting sqref="I122:I161">
    <cfRule type="colorScale" priority="36">
      <colorScale>
        <cfvo type="min"/>
        <cfvo type="max"/>
        <color rgb="FFFCFCFF"/>
        <color rgb="FFF8696B"/>
      </colorScale>
    </cfRule>
  </conditionalFormatting>
  <conditionalFormatting sqref="H122:H161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{B479AA50-CBDC-6741-8580-50D02FCDCF12}</x14:id>
        </ext>
      </extLst>
    </cfRule>
  </conditionalFormatting>
  <conditionalFormatting sqref="I162:I201">
    <cfRule type="colorScale" priority="34">
      <colorScale>
        <cfvo type="min"/>
        <cfvo type="max"/>
        <color rgb="FFFCFCFF"/>
        <color rgb="FFF8696B"/>
      </colorScale>
    </cfRule>
  </conditionalFormatting>
  <conditionalFormatting sqref="H162:H201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{92F819B0-195A-D54C-B44D-4CA4B548C455}</x14:id>
        </ext>
      </extLst>
    </cfRule>
  </conditionalFormatting>
  <conditionalFormatting sqref="I202:I241">
    <cfRule type="colorScale" priority="32">
      <colorScale>
        <cfvo type="min"/>
        <cfvo type="max"/>
        <color rgb="FFFCFCFF"/>
        <color rgb="FFF8696B"/>
      </colorScale>
    </cfRule>
  </conditionalFormatting>
  <conditionalFormatting sqref="H202:H241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{9DA01475-654A-CF40-82A2-48981580EE20}</x14:id>
        </ext>
      </extLst>
    </cfRule>
  </conditionalFormatting>
  <conditionalFormatting sqref="I242:I281">
    <cfRule type="colorScale" priority="30">
      <colorScale>
        <cfvo type="min"/>
        <cfvo type="max"/>
        <color rgb="FFFCFCFF"/>
        <color rgb="FFF8696B"/>
      </colorScale>
    </cfRule>
  </conditionalFormatting>
  <conditionalFormatting sqref="H242:H281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{55FBF618-1C86-034D-B4A9-4B3C6D86D759}</x14:id>
        </ext>
      </extLst>
    </cfRule>
  </conditionalFormatting>
  <conditionalFormatting sqref="I282:I321">
    <cfRule type="colorScale" priority="28">
      <colorScale>
        <cfvo type="min"/>
        <cfvo type="max"/>
        <color rgb="FFFCFCFF"/>
        <color rgb="FFF8696B"/>
      </colorScale>
    </cfRule>
  </conditionalFormatting>
  <conditionalFormatting sqref="H282:H321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{E5C2D5E0-E3FA-D147-AAAE-04976BA3A1AF}</x14:id>
        </ext>
      </extLst>
    </cfRule>
  </conditionalFormatting>
  <conditionalFormatting sqref="H322:H361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{6A67E743-6273-4649-9AB4-A8D7C6593744}</x14:id>
        </ext>
      </extLst>
    </cfRule>
  </conditionalFormatting>
  <conditionalFormatting sqref="I322:I361">
    <cfRule type="colorScale" priority="26">
      <colorScale>
        <cfvo type="min"/>
        <cfvo type="max"/>
        <color rgb="FFFCFCFF"/>
        <color rgb="FFF8696B"/>
      </colorScale>
    </cfRule>
  </conditionalFormatting>
  <conditionalFormatting sqref="I362:I401">
    <cfRule type="colorScale" priority="24">
      <colorScale>
        <cfvo type="min"/>
        <cfvo type="max"/>
        <color rgb="FFFCFCFF"/>
        <color rgb="FFF8696B"/>
      </colorScale>
    </cfRule>
  </conditionalFormatting>
  <conditionalFormatting sqref="H362:H401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{6EA7EFD5-2471-8541-859E-9A25B7D95720}</x14:id>
        </ext>
      </extLst>
    </cfRule>
  </conditionalFormatting>
  <conditionalFormatting sqref="I402:I441">
    <cfRule type="colorScale" priority="22">
      <colorScale>
        <cfvo type="min"/>
        <cfvo type="max"/>
        <color rgb="FFFCFCFF"/>
        <color rgb="FFF8696B"/>
      </colorScale>
    </cfRule>
  </conditionalFormatting>
  <conditionalFormatting sqref="H402:H441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{B55319E7-8332-094A-93E5-D2201F156BB3}</x14:id>
        </ext>
      </extLst>
    </cfRule>
  </conditionalFormatting>
  <conditionalFormatting sqref="I442:I481">
    <cfRule type="colorScale" priority="20">
      <colorScale>
        <cfvo type="min"/>
        <cfvo type="max"/>
        <color rgb="FFFCFCFF"/>
        <color rgb="FFF8696B"/>
      </colorScale>
    </cfRule>
  </conditionalFormatting>
  <conditionalFormatting sqref="H442:H48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{4262D206-5556-D249-9DCA-CFEE55DB94E2}</x14:id>
        </ext>
      </extLst>
    </cfRule>
  </conditionalFormatting>
  <conditionalFormatting sqref="I482:I521">
    <cfRule type="colorScale" priority="18">
      <colorScale>
        <cfvo type="min"/>
        <cfvo type="max"/>
        <color rgb="FFFCFCFF"/>
        <color rgb="FFF8696B"/>
      </colorScale>
    </cfRule>
  </conditionalFormatting>
  <conditionalFormatting sqref="H482:H521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{FF82913B-EB67-024F-A8E2-3C0BF83659F6}</x14:id>
        </ext>
      </extLst>
    </cfRule>
  </conditionalFormatting>
  <conditionalFormatting sqref="I522:I561">
    <cfRule type="colorScale" priority="16">
      <colorScale>
        <cfvo type="min"/>
        <cfvo type="max"/>
        <color rgb="FFFCFCFF"/>
        <color rgb="FFF8696B"/>
      </colorScale>
    </cfRule>
  </conditionalFormatting>
  <conditionalFormatting sqref="H522:H56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{AA081AA2-C5A7-A045-BF77-3603005959C6}</x14:id>
        </ext>
      </extLst>
    </cfRule>
  </conditionalFormatting>
  <conditionalFormatting sqref="I562:I601">
    <cfRule type="colorScale" priority="14">
      <colorScale>
        <cfvo type="min"/>
        <cfvo type="max"/>
        <color rgb="FFFCFCFF"/>
        <color rgb="FFF8696B"/>
      </colorScale>
    </cfRule>
  </conditionalFormatting>
  <conditionalFormatting sqref="H562:H601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{FC0EA805-72C8-CC40-8454-05C8AFAFA025}</x14:id>
        </ext>
      </extLst>
    </cfRule>
  </conditionalFormatting>
  <conditionalFormatting sqref="I602:I641">
    <cfRule type="colorScale" priority="12">
      <colorScale>
        <cfvo type="min"/>
        <cfvo type="max"/>
        <color rgb="FFFCFCFF"/>
        <color rgb="FFF8696B"/>
      </colorScale>
    </cfRule>
  </conditionalFormatting>
  <conditionalFormatting sqref="H602:H641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{70CD59FF-9C41-0844-A9C4-AC54CD80F99D}</x14:id>
        </ext>
      </extLst>
    </cfRule>
  </conditionalFormatting>
  <conditionalFormatting sqref="I642:I681">
    <cfRule type="colorScale" priority="10">
      <colorScale>
        <cfvo type="min"/>
        <cfvo type="max"/>
        <color rgb="FFFCFCFF"/>
        <color rgb="FFF8696B"/>
      </colorScale>
    </cfRule>
  </conditionalFormatting>
  <conditionalFormatting sqref="H642:H681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{995016B3-183B-F741-895B-A68EFDC3A90B}</x14:id>
        </ext>
      </extLst>
    </cfRule>
  </conditionalFormatting>
  <conditionalFormatting sqref="I682:I721">
    <cfRule type="colorScale" priority="8">
      <colorScale>
        <cfvo type="min"/>
        <cfvo type="max"/>
        <color rgb="FFFCFCFF"/>
        <color rgb="FFF8696B"/>
      </colorScale>
    </cfRule>
  </conditionalFormatting>
  <conditionalFormatting sqref="H682:H721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{A160E5EC-A7CE-8342-AD59-19B01482BB16}</x14:id>
        </ext>
      </extLst>
    </cfRule>
  </conditionalFormatting>
  <conditionalFormatting sqref="I722:I761">
    <cfRule type="colorScale" priority="6">
      <colorScale>
        <cfvo type="min"/>
        <cfvo type="max"/>
        <color rgb="FFFCFCFF"/>
        <color rgb="FFF8696B"/>
      </colorScale>
    </cfRule>
  </conditionalFormatting>
  <conditionalFormatting sqref="H722:H76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{B2F36338-653A-2547-A4E7-B861B5B6E710}</x14:id>
        </ext>
      </extLst>
    </cfRule>
  </conditionalFormatting>
  <conditionalFormatting sqref="I762:I801">
    <cfRule type="colorScale" priority="4">
      <colorScale>
        <cfvo type="min"/>
        <cfvo type="max"/>
        <color rgb="FFFCFCFF"/>
        <color rgb="FFF8696B"/>
      </colorScale>
    </cfRule>
  </conditionalFormatting>
  <conditionalFormatting sqref="H762:H80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{D364B4C9-E25A-2B44-B062-ABDF36FC477D}</x14:id>
        </ext>
      </extLst>
    </cfRule>
  </conditionalFormatting>
  <conditionalFormatting sqref="I802:I841">
    <cfRule type="colorScale" priority="2">
      <colorScale>
        <cfvo type="min"/>
        <cfvo type="max"/>
        <color rgb="FFFCFCFF"/>
        <color rgb="FFF8696B"/>
      </colorScale>
    </cfRule>
  </conditionalFormatting>
  <conditionalFormatting sqref="H802:H84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{A2A0AA4F-269E-D341-AF12-0DE1D43A33AA}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F1E3C1-81C1-9C4B-A26B-C0DBDFAED2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H2:H41</xm:sqref>
        </x14:conditionalFormatting>
        <x14:conditionalFormatting xmlns:xm="http://schemas.microsoft.com/office/excel/2006/main">
          <x14:cfRule type="dataBar" id="{C26BEF8D-ED8E-0E44-9B41-DC45C5BCAF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H42:H81</xm:sqref>
        </x14:conditionalFormatting>
        <x14:conditionalFormatting xmlns:xm="http://schemas.microsoft.com/office/excel/2006/main">
          <x14:cfRule type="dataBar" id="{19D89202-EB8E-DB48-884B-1981D7B6BB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H82:H121</xm:sqref>
        </x14:conditionalFormatting>
        <x14:conditionalFormatting xmlns:xm="http://schemas.microsoft.com/office/excel/2006/main">
          <x14:cfRule type="dataBar" id="{B479AA50-CBDC-6741-8580-50D02FCDCF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H122:H161</xm:sqref>
        </x14:conditionalFormatting>
        <x14:conditionalFormatting xmlns:xm="http://schemas.microsoft.com/office/excel/2006/main">
          <x14:cfRule type="dataBar" id="{92F819B0-195A-D54C-B44D-4CA4B548C4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H162:H201</xm:sqref>
        </x14:conditionalFormatting>
        <x14:conditionalFormatting xmlns:xm="http://schemas.microsoft.com/office/excel/2006/main">
          <x14:cfRule type="dataBar" id="{9DA01475-654A-CF40-82A2-48981580EE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H202:H241</xm:sqref>
        </x14:conditionalFormatting>
        <x14:conditionalFormatting xmlns:xm="http://schemas.microsoft.com/office/excel/2006/main">
          <x14:cfRule type="dataBar" id="{55FBF618-1C86-034D-B4A9-4B3C6D86D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H242:H281</xm:sqref>
        </x14:conditionalFormatting>
        <x14:conditionalFormatting xmlns:xm="http://schemas.microsoft.com/office/excel/2006/main">
          <x14:cfRule type="dataBar" id="{E5C2D5E0-E3FA-D147-AAAE-04976BA3A1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H282:H321</xm:sqref>
        </x14:conditionalFormatting>
        <x14:conditionalFormatting xmlns:xm="http://schemas.microsoft.com/office/excel/2006/main">
          <x14:cfRule type="dataBar" id="{6A67E743-6273-4649-9AB4-A8D7C65937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H322:H361</xm:sqref>
        </x14:conditionalFormatting>
        <x14:conditionalFormatting xmlns:xm="http://schemas.microsoft.com/office/excel/2006/main">
          <x14:cfRule type="dataBar" id="{6EA7EFD5-2471-8541-859E-9A25B7D957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H362:H401</xm:sqref>
        </x14:conditionalFormatting>
        <x14:conditionalFormatting xmlns:xm="http://schemas.microsoft.com/office/excel/2006/main">
          <x14:cfRule type="dataBar" id="{B55319E7-8332-094A-93E5-D2201F156B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H402:H441</xm:sqref>
        </x14:conditionalFormatting>
        <x14:conditionalFormatting xmlns:xm="http://schemas.microsoft.com/office/excel/2006/main">
          <x14:cfRule type="dataBar" id="{4262D206-5556-D249-9DCA-CFEE55DB94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H442:H481</xm:sqref>
        </x14:conditionalFormatting>
        <x14:conditionalFormatting xmlns:xm="http://schemas.microsoft.com/office/excel/2006/main">
          <x14:cfRule type="dataBar" id="{FF82913B-EB67-024F-A8E2-3C0BF8365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H482:H521</xm:sqref>
        </x14:conditionalFormatting>
        <x14:conditionalFormatting xmlns:xm="http://schemas.microsoft.com/office/excel/2006/main">
          <x14:cfRule type="dataBar" id="{AA081AA2-C5A7-A045-BF77-3603005959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H522:H561</xm:sqref>
        </x14:conditionalFormatting>
        <x14:conditionalFormatting xmlns:xm="http://schemas.microsoft.com/office/excel/2006/main">
          <x14:cfRule type="dataBar" id="{FC0EA805-72C8-CC40-8454-05C8AFAFA0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H562:H601</xm:sqref>
        </x14:conditionalFormatting>
        <x14:conditionalFormatting xmlns:xm="http://schemas.microsoft.com/office/excel/2006/main">
          <x14:cfRule type="dataBar" id="{70CD59FF-9C41-0844-A9C4-AC54CD80F9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H602:H641</xm:sqref>
        </x14:conditionalFormatting>
        <x14:conditionalFormatting xmlns:xm="http://schemas.microsoft.com/office/excel/2006/main">
          <x14:cfRule type="dataBar" id="{995016B3-183B-F741-895B-A68EFDC3A9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H642:H681</xm:sqref>
        </x14:conditionalFormatting>
        <x14:conditionalFormatting xmlns:xm="http://schemas.microsoft.com/office/excel/2006/main">
          <x14:cfRule type="dataBar" id="{A160E5EC-A7CE-8342-AD59-19B01482BB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H682:H721</xm:sqref>
        </x14:conditionalFormatting>
        <x14:conditionalFormatting xmlns:xm="http://schemas.microsoft.com/office/excel/2006/main">
          <x14:cfRule type="dataBar" id="{B2F36338-653A-2547-A4E7-B861B5B6E7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H722:H761</xm:sqref>
        </x14:conditionalFormatting>
        <x14:conditionalFormatting xmlns:xm="http://schemas.microsoft.com/office/excel/2006/main">
          <x14:cfRule type="dataBar" id="{D364B4C9-E25A-2B44-B062-ABDF36FC47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H762:H801</xm:sqref>
        </x14:conditionalFormatting>
        <x14:conditionalFormatting xmlns:xm="http://schemas.microsoft.com/office/excel/2006/main">
          <x14:cfRule type="dataBar" id="{A2A0AA4F-269E-D341-AF12-0DE1D43A33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H802:H841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1"/>
  <sheetViews>
    <sheetView workbookViewId="0">
      <selection activeCell="K483" sqref="K483"/>
    </sheetView>
  </sheetViews>
  <sheetFormatPr baseColWidth="10" defaultRowHeight="16" x14ac:dyDescent="0.2"/>
  <sheetData>
    <row r="1" spans="1:13" x14ac:dyDescent="0.2">
      <c r="A1" t="s">
        <v>292</v>
      </c>
      <c r="B1" s="2" t="s">
        <v>0</v>
      </c>
      <c r="C1" s="2" t="s">
        <v>1</v>
      </c>
      <c r="D1" s="2" t="s">
        <v>2</v>
      </c>
      <c r="E1" s="2" t="s">
        <v>3</v>
      </c>
      <c r="F1" s="1" t="s">
        <v>1320</v>
      </c>
      <c r="G1" s="1" t="s">
        <v>1319</v>
      </c>
      <c r="H1" s="2" t="s">
        <v>4</v>
      </c>
      <c r="I1" s="2" t="s">
        <v>5</v>
      </c>
      <c r="J1" s="2" t="s">
        <v>6</v>
      </c>
      <c r="K1" s="2" t="s">
        <v>301</v>
      </c>
      <c r="L1" s="2" t="s">
        <v>1323</v>
      </c>
      <c r="M1" s="2" t="s">
        <v>1324</v>
      </c>
    </row>
    <row r="2" spans="1:13" x14ac:dyDescent="0.2">
      <c r="A2">
        <v>2</v>
      </c>
      <c r="B2" s="14" t="s">
        <v>95</v>
      </c>
      <c r="C2" s="1">
        <v>23.135124999999899</v>
      </c>
      <c r="D2" s="1">
        <v>45.7791007446015</v>
      </c>
      <c r="E2" s="1">
        <v>0.7</v>
      </c>
      <c r="F2" s="1">
        <v>150.01525000000001</v>
      </c>
      <c r="G2" s="1">
        <v>45.024797278138799</v>
      </c>
      <c r="H2" s="2">
        <v>200</v>
      </c>
      <c r="I2" s="3">
        <v>100</v>
      </c>
      <c r="J2" s="2" t="s">
        <v>8</v>
      </c>
      <c r="K2" s="1">
        <v>1</v>
      </c>
      <c r="L2">
        <v>0</v>
      </c>
      <c r="M2">
        <v>0.30000000000000004</v>
      </c>
    </row>
    <row r="3" spans="1:13" x14ac:dyDescent="0.2">
      <c r="A3">
        <v>2</v>
      </c>
      <c r="B3" s="1" t="s">
        <v>96</v>
      </c>
      <c r="C3" s="1">
        <v>-5.17591836734693</v>
      </c>
      <c r="D3" s="1">
        <v>41.405660039906003</v>
      </c>
      <c r="E3" s="1">
        <v>0.397959183673469</v>
      </c>
      <c r="F3" s="1">
        <v>185.24632653061201</v>
      </c>
      <c r="G3" s="1">
        <v>20.989114398666601</v>
      </c>
      <c r="H3" s="2">
        <v>200</v>
      </c>
      <c r="I3" s="3">
        <v>100</v>
      </c>
      <c r="J3" s="2" t="s">
        <v>10</v>
      </c>
      <c r="K3" s="1">
        <v>1</v>
      </c>
      <c r="L3">
        <v>0</v>
      </c>
      <c r="M3">
        <v>0.60204081632653095</v>
      </c>
    </row>
    <row r="4" spans="1:13" x14ac:dyDescent="0.2">
      <c r="A4">
        <v>2</v>
      </c>
      <c r="B4" s="1" t="s">
        <v>97</v>
      </c>
      <c r="C4" s="1">
        <v>-2.1077999999999899</v>
      </c>
      <c r="D4" s="1">
        <v>44.492044043401698</v>
      </c>
      <c r="E4" s="1">
        <v>0.43</v>
      </c>
      <c r="F4" s="1">
        <v>163.45320000000001</v>
      </c>
      <c r="G4" s="1">
        <v>45.1645376790242</v>
      </c>
      <c r="H4" s="2">
        <v>200</v>
      </c>
      <c r="I4" s="3">
        <v>100</v>
      </c>
      <c r="J4" s="2" t="s">
        <v>12</v>
      </c>
      <c r="K4" s="1">
        <v>1</v>
      </c>
      <c r="L4">
        <v>0</v>
      </c>
      <c r="M4">
        <v>0.57000000000000006</v>
      </c>
    </row>
    <row r="5" spans="1:13" x14ac:dyDescent="0.2">
      <c r="A5">
        <v>2</v>
      </c>
      <c r="B5" s="1" t="s">
        <v>98</v>
      </c>
      <c r="C5" s="1">
        <v>-9.9573749999999901</v>
      </c>
      <c r="D5" s="1">
        <v>45.112311366847202</v>
      </c>
      <c r="E5" s="1">
        <v>0.36249999999999999</v>
      </c>
      <c r="F5" s="1">
        <v>168.52787499999999</v>
      </c>
      <c r="G5" s="1">
        <v>44.164124826994701</v>
      </c>
      <c r="H5" s="2">
        <v>200</v>
      </c>
      <c r="I5" s="3">
        <v>100</v>
      </c>
      <c r="J5" s="2" t="s">
        <v>14</v>
      </c>
      <c r="K5" s="1">
        <v>1</v>
      </c>
      <c r="L5">
        <v>0</v>
      </c>
      <c r="M5">
        <v>0.63749999999999996</v>
      </c>
    </row>
    <row r="6" spans="1:13" x14ac:dyDescent="0.2">
      <c r="A6">
        <v>2</v>
      </c>
      <c r="B6" s="1" t="s">
        <v>91</v>
      </c>
      <c r="C6" s="1">
        <v>-30.4411249999999</v>
      </c>
      <c r="D6" s="1">
        <v>41.583854739362103</v>
      </c>
      <c r="E6" s="1">
        <v>0.27500000000000002</v>
      </c>
      <c r="F6" s="1">
        <v>162.39737499999899</v>
      </c>
      <c r="G6" s="1">
        <v>38.659156927684997</v>
      </c>
      <c r="H6" s="2">
        <v>200</v>
      </c>
      <c r="I6" s="4">
        <v>50</v>
      </c>
      <c r="J6" s="2" t="s">
        <v>8</v>
      </c>
      <c r="K6" s="1">
        <v>2</v>
      </c>
      <c r="L6">
        <v>0</v>
      </c>
      <c r="M6">
        <v>0.72499999999999998</v>
      </c>
    </row>
    <row r="7" spans="1:13" x14ac:dyDescent="0.2">
      <c r="A7">
        <v>2</v>
      </c>
      <c r="B7" s="1" t="s">
        <v>92</v>
      </c>
      <c r="C7" s="1">
        <v>-4.6766315789473696</v>
      </c>
      <c r="D7" s="1">
        <v>58.316088880667799</v>
      </c>
      <c r="E7" s="1">
        <v>0.24210526315789399</v>
      </c>
      <c r="F7" s="1">
        <v>177.551263157894</v>
      </c>
      <c r="G7" s="1">
        <v>35.783608162694698</v>
      </c>
      <c r="H7" s="2">
        <v>200</v>
      </c>
      <c r="I7" s="4">
        <v>50</v>
      </c>
      <c r="J7" s="2" t="s">
        <v>10</v>
      </c>
      <c r="K7" s="1">
        <v>2</v>
      </c>
      <c r="L7">
        <v>0</v>
      </c>
      <c r="M7">
        <v>0.75789473684210606</v>
      </c>
    </row>
    <row r="8" spans="1:13" x14ac:dyDescent="0.2">
      <c r="A8">
        <v>2</v>
      </c>
      <c r="B8" s="1" t="s">
        <v>93</v>
      </c>
      <c r="C8" s="1">
        <v>-22.5154999999999</v>
      </c>
      <c r="D8" s="1">
        <v>47.816901894100099</v>
      </c>
      <c r="E8" s="1">
        <v>0.21</v>
      </c>
      <c r="F8" s="1">
        <v>150.18350000000001</v>
      </c>
      <c r="G8" s="1">
        <v>47.411970606061097</v>
      </c>
      <c r="H8" s="2">
        <v>200</v>
      </c>
      <c r="I8" s="4">
        <v>50</v>
      </c>
      <c r="J8" s="2" t="s">
        <v>12</v>
      </c>
      <c r="K8" s="1">
        <v>2</v>
      </c>
      <c r="L8">
        <v>0</v>
      </c>
      <c r="M8">
        <v>0.79</v>
      </c>
    </row>
    <row r="9" spans="1:13" x14ac:dyDescent="0.2">
      <c r="A9">
        <v>2</v>
      </c>
      <c r="B9" s="1" t="s">
        <v>94</v>
      </c>
      <c r="C9" s="1">
        <v>-33.618374999999901</v>
      </c>
      <c r="D9" s="1">
        <v>39.713996885347299</v>
      </c>
      <c r="E9" s="1">
        <v>0.17499999999999999</v>
      </c>
      <c r="F9" s="1">
        <v>168.46724999999901</v>
      </c>
      <c r="G9" s="1">
        <v>35.0707338807943</v>
      </c>
      <c r="H9" s="2">
        <v>200</v>
      </c>
      <c r="I9" s="4">
        <v>50</v>
      </c>
      <c r="J9" s="2" t="s">
        <v>14</v>
      </c>
      <c r="K9" s="1">
        <v>2</v>
      </c>
      <c r="L9">
        <v>0</v>
      </c>
      <c r="M9">
        <v>0.82499999999999996</v>
      </c>
    </row>
    <row r="10" spans="1:13" x14ac:dyDescent="0.2">
      <c r="A10">
        <v>2</v>
      </c>
      <c r="B10" s="1" t="s">
        <v>103</v>
      </c>
      <c r="C10" s="1">
        <v>-8.5736249999999892</v>
      </c>
      <c r="D10" s="1">
        <v>59.617072287301802</v>
      </c>
      <c r="E10" s="1">
        <v>0.4</v>
      </c>
      <c r="F10" s="1">
        <v>216.80224999999899</v>
      </c>
      <c r="G10" s="1">
        <v>57.926057089512803</v>
      </c>
      <c r="H10" s="2">
        <v>300</v>
      </c>
      <c r="I10" s="3">
        <v>100</v>
      </c>
      <c r="J10" s="2" t="s">
        <v>8</v>
      </c>
      <c r="K10" s="1">
        <v>1.5849625007211563</v>
      </c>
      <c r="L10">
        <v>0</v>
      </c>
      <c r="M10">
        <v>0.6</v>
      </c>
    </row>
    <row r="11" spans="1:13" x14ac:dyDescent="0.2">
      <c r="A11">
        <v>2</v>
      </c>
      <c r="B11" s="1" t="s">
        <v>104</v>
      </c>
      <c r="C11" s="1">
        <v>22.928749999999901</v>
      </c>
      <c r="D11" s="1">
        <v>84.368815734473202</v>
      </c>
      <c r="E11" s="1">
        <v>0.42499999999999999</v>
      </c>
      <c r="F11" s="1">
        <v>224.645499999999</v>
      </c>
      <c r="G11" s="1">
        <v>65.1697900276654</v>
      </c>
      <c r="H11" s="2">
        <v>300</v>
      </c>
      <c r="I11" s="3">
        <v>100</v>
      </c>
      <c r="J11" s="2" t="s">
        <v>10</v>
      </c>
      <c r="K11" s="1">
        <v>1.5849625007211563</v>
      </c>
      <c r="L11">
        <v>0</v>
      </c>
      <c r="M11">
        <v>0.57499999999999996</v>
      </c>
    </row>
    <row r="12" spans="1:13" x14ac:dyDescent="0.2">
      <c r="A12">
        <v>2</v>
      </c>
      <c r="B12" s="1" t="s">
        <v>105</v>
      </c>
      <c r="C12" s="1">
        <v>28.632727272727202</v>
      </c>
      <c r="D12" s="1">
        <v>58.624802105038398</v>
      </c>
      <c r="E12" s="1">
        <v>0.59595959595959502</v>
      </c>
      <c r="F12" s="1">
        <v>170.599393939393</v>
      </c>
      <c r="G12" s="1">
        <v>71.456166090547896</v>
      </c>
      <c r="H12" s="2">
        <v>300</v>
      </c>
      <c r="I12" s="3">
        <v>100</v>
      </c>
      <c r="J12" s="2" t="s">
        <v>12</v>
      </c>
      <c r="K12" s="1">
        <v>1.5849625007211563</v>
      </c>
      <c r="L12">
        <v>0</v>
      </c>
      <c r="M12">
        <v>0.40404040404040498</v>
      </c>
    </row>
    <row r="13" spans="1:13" x14ac:dyDescent="0.2">
      <c r="A13">
        <v>2</v>
      </c>
      <c r="B13" s="1" t="s">
        <v>106</v>
      </c>
      <c r="C13" s="1">
        <v>35.020151515151497</v>
      </c>
      <c r="D13" s="1">
        <v>93.688037551653693</v>
      </c>
      <c r="E13" s="1">
        <v>0.27272727272727199</v>
      </c>
      <c r="F13" s="1">
        <v>167.48621212121199</v>
      </c>
      <c r="G13" s="1">
        <v>65.766143743758406</v>
      </c>
      <c r="H13" s="2">
        <v>300</v>
      </c>
      <c r="I13" s="3">
        <v>100</v>
      </c>
      <c r="J13" s="2" t="s">
        <v>14</v>
      </c>
      <c r="K13" s="1">
        <v>1.5849625007211563</v>
      </c>
      <c r="L13">
        <v>0</v>
      </c>
      <c r="M13">
        <v>0.72727272727272796</v>
      </c>
    </row>
    <row r="14" spans="1:13" x14ac:dyDescent="0.2">
      <c r="A14">
        <v>2</v>
      </c>
      <c r="B14" s="1" t="s">
        <v>99</v>
      </c>
      <c r="C14" s="1"/>
      <c r="D14" s="1"/>
      <c r="E14" s="1"/>
      <c r="F14" s="1"/>
      <c r="G14" s="1"/>
      <c r="H14" s="2">
        <v>300</v>
      </c>
      <c r="I14" s="4">
        <v>50</v>
      </c>
      <c r="J14" s="2" t="s">
        <v>8</v>
      </c>
      <c r="K14" s="1">
        <v>2.5849625007211561</v>
      </c>
      <c r="L14">
        <v>1</v>
      </c>
      <c r="M14">
        <v>1</v>
      </c>
    </row>
    <row r="15" spans="1:13" x14ac:dyDescent="0.2">
      <c r="A15">
        <v>2</v>
      </c>
      <c r="B15" s="1" t="s">
        <v>100</v>
      </c>
      <c r="C15" s="1">
        <v>-6.7897333333333298</v>
      </c>
      <c r="D15" s="1">
        <v>89.472254320891096</v>
      </c>
      <c r="E15" s="1">
        <v>0.08</v>
      </c>
      <c r="F15" s="1">
        <v>246.526266666666</v>
      </c>
      <c r="G15" s="1">
        <v>70.281850986312406</v>
      </c>
      <c r="H15" s="2">
        <v>300</v>
      </c>
      <c r="I15" s="4">
        <v>50</v>
      </c>
      <c r="J15" s="2" t="s">
        <v>10</v>
      </c>
      <c r="K15" s="1">
        <v>2.5849625007211561</v>
      </c>
      <c r="L15">
        <v>0</v>
      </c>
      <c r="M15">
        <v>0.92</v>
      </c>
    </row>
    <row r="16" spans="1:13" x14ac:dyDescent="0.2">
      <c r="A16">
        <v>2</v>
      </c>
      <c r="B16" s="1" t="s">
        <v>101</v>
      </c>
      <c r="C16" s="1">
        <v>-61.095757575757503</v>
      </c>
      <c r="D16" s="1">
        <v>60.5129948326638</v>
      </c>
      <c r="E16" s="1">
        <v>0.18181818181818099</v>
      </c>
      <c r="F16" s="1">
        <v>233.927272727272</v>
      </c>
      <c r="G16" s="1">
        <v>71.438389049136006</v>
      </c>
      <c r="H16" s="2">
        <v>300</v>
      </c>
      <c r="I16" s="4">
        <v>50</v>
      </c>
      <c r="J16" s="2" t="s">
        <v>12</v>
      </c>
      <c r="K16" s="1">
        <v>2.5849625007211561</v>
      </c>
      <c r="L16">
        <v>0</v>
      </c>
      <c r="M16">
        <v>0.81818181818181901</v>
      </c>
    </row>
    <row r="17" spans="1:13" x14ac:dyDescent="0.2">
      <c r="A17">
        <v>2</v>
      </c>
      <c r="B17" s="1" t="s">
        <v>102</v>
      </c>
      <c r="C17" s="1">
        <v>-10.860512820512801</v>
      </c>
      <c r="D17" s="1">
        <v>85.251229570761893</v>
      </c>
      <c r="E17" s="1">
        <v>0.15384615384615299</v>
      </c>
      <c r="F17" s="1">
        <v>218.89012820512801</v>
      </c>
      <c r="G17" s="1">
        <v>69.760087451676895</v>
      </c>
      <c r="H17" s="2">
        <v>300</v>
      </c>
      <c r="I17" s="4">
        <v>50</v>
      </c>
      <c r="J17" s="2" t="s">
        <v>14</v>
      </c>
      <c r="K17" s="1">
        <v>2.5849625007211561</v>
      </c>
      <c r="L17">
        <v>0</v>
      </c>
      <c r="M17">
        <v>0.84615384615384703</v>
      </c>
    </row>
    <row r="18" spans="1:13" x14ac:dyDescent="0.2">
      <c r="A18">
        <v>2</v>
      </c>
      <c r="B18" s="1" t="s">
        <v>111</v>
      </c>
      <c r="C18" s="1">
        <v>-10.3345</v>
      </c>
      <c r="D18" s="1">
        <v>71.228777995624696</v>
      </c>
      <c r="E18" s="1">
        <v>0.28749999999999998</v>
      </c>
      <c r="F18" s="1">
        <v>263.85087499999997</v>
      </c>
      <c r="G18" s="1">
        <v>72.556864013574696</v>
      </c>
      <c r="H18" s="2">
        <v>400</v>
      </c>
      <c r="I18" s="3">
        <v>100</v>
      </c>
      <c r="J18" s="2" t="s">
        <v>8</v>
      </c>
      <c r="K18" s="1">
        <v>2</v>
      </c>
      <c r="L18">
        <v>0</v>
      </c>
      <c r="M18">
        <v>0.71250000000000002</v>
      </c>
    </row>
    <row r="19" spans="1:13" x14ac:dyDescent="0.2">
      <c r="A19">
        <v>2</v>
      </c>
      <c r="B19" s="1" t="s">
        <v>112</v>
      </c>
      <c r="C19" s="1">
        <v>41.340499999999999</v>
      </c>
      <c r="D19" s="1">
        <v>73.426380339425606</v>
      </c>
      <c r="E19" s="1">
        <v>0.6</v>
      </c>
      <c r="F19" s="1">
        <v>305.51600000000002</v>
      </c>
      <c r="G19" s="1">
        <v>61.473300639383197</v>
      </c>
      <c r="H19" s="2">
        <v>400</v>
      </c>
      <c r="I19" s="3">
        <v>100</v>
      </c>
      <c r="J19" s="2" t="s">
        <v>10</v>
      </c>
      <c r="K19" s="1">
        <v>2</v>
      </c>
      <c r="L19">
        <v>0</v>
      </c>
      <c r="M19">
        <v>0.4</v>
      </c>
    </row>
    <row r="20" spans="1:13" x14ac:dyDescent="0.2">
      <c r="A20">
        <v>2</v>
      </c>
      <c r="B20" s="1" t="s">
        <v>113</v>
      </c>
      <c r="C20" s="1">
        <v>-69.937099999999901</v>
      </c>
      <c r="D20" s="1">
        <v>75.098776931385501</v>
      </c>
      <c r="E20" s="1">
        <v>0.13</v>
      </c>
      <c r="F20" s="1">
        <v>314.07759999999899</v>
      </c>
      <c r="G20" s="1">
        <v>88.214784941301005</v>
      </c>
      <c r="H20" s="2">
        <v>400</v>
      </c>
      <c r="I20" s="3">
        <v>100</v>
      </c>
      <c r="J20" s="2" t="s">
        <v>12</v>
      </c>
      <c r="K20" s="1">
        <v>2</v>
      </c>
      <c r="L20">
        <v>0</v>
      </c>
      <c r="M20">
        <v>0.87</v>
      </c>
    </row>
    <row r="21" spans="1:13" x14ac:dyDescent="0.2">
      <c r="A21">
        <v>2</v>
      </c>
      <c r="B21" s="1" t="s">
        <v>114</v>
      </c>
      <c r="C21" s="1">
        <v>38.411000000000001</v>
      </c>
      <c r="D21" s="1">
        <v>51.706064576604497</v>
      </c>
      <c r="E21" s="1">
        <v>0.82499999999999996</v>
      </c>
      <c r="F21" s="1">
        <v>161.90199999999899</v>
      </c>
      <c r="G21" s="1">
        <v>55.717679541596098</v>
      </c>
      <c r="H21" s="2">
        <v>400</v>
      </c>
      <c r="I21" s="3">
        <v>100</v>
      </c>
      <c r="J21" s="2" t="s">
        <v>14</v>
      </c>
      <c r="K21" s="1">
        <v>2</v>
      </c>
      <c r="L21">
        <v>1</v>
      </c>
      <c r="M21">
        <v>0.17500000000000004</v>
      </c>
    </row>
    <row r="22" spans="1:13" x14ac:dyDescent="0.2">
      <c r="A22">
        <v>2</v>
      </c>
      <c r="B22" s="1" t="s">
        <v>107</v>
      </c>
      <c r="C22" s="1">
        <v>-34.789000000000001</v>
      </c>
      <c r="D22" s="1">
        <v>34.169773323801799</v>
      </c>
      <c r="E22" s="1">
        <v>0.125</v>
      </c>
      <c r="F22" s="1">
        <v>261.13499999999999</v>
      </c>
      <c r="G22" s="1">
        <v>34.264266481277502</v>
      </c>
      <c r="H22" s="2">
        <v>400</v>
      </c>
      <c r="I22" s="4">
        <v>50</v>
      </c>
      <c r="J22" s="2" t="s">
        <v>8</v>
      </c>
      <c r="K22" s="1">
        <v>3</v>
      </c>
      <c r="L22">
        <v>1</v>
      </c>
      <c r="M22">
        <v>0.875</v>
      </c>
    </row>
    <row r="23" spans="1:13" x14ac:dyDescent="0.2">
      <c r="A23">
        <v>2</v>
      </c>
      <c r="B23" s="1" t="s">
        <v>108</v>
      </c>
      <c r="C23" s="1">
        <v>33.305599999999998</v>
      </c>
      <c r="D23" s="1">
        <v>92.725019119113597</v>
      </c>
      <c r="E23" s="1">
        <v>0.18</v>
      </c>
      <c r="F23" s="1">
        <v>304.68869999999998</v>
      </c>
      <c r="G23" s="1">
        <v>64.171620279606401</v>
      </c>
      <c r="H23" s="2">
        <v>400</v>
      </c>
      <c r="I23" s="4">
        <v>50</v>
      </c>
      <c r="J23" s="2" t="s">
        <v>10</v>
      </c>
      <c r="K23" s="1">
        <v>3</v>
      </c>
      <c r="L23">
        <v>0</v>
      </c>
      <c r="M23">
        <v>0.82000000000000006</v>
      </c>
    </row>
    <row r="24" spans="1:13" x14ac:dyDescent="0.2">
      <c r="A24">
        <v>2</v>
      </c>
      <c r="B24" s="1" t="s">
        <v>109</v>
      </c>
      <c r="C24" s="1">
        <v>-82.4575999999999</v>
      </c>
      <c r="D24" s="1">
        <v>81.815947358934807</v>
      </c>
      <c r="E24" s="1">
        <v>0.1</v>
      </c>
      <c r="F24" s="1">
        <v>293.02279999999899</v>
      </c>
      <c r="G24" s="1">
        <v>106.024707149607</v>
      </c>
      <c r="H24" s="2">
        <v>400</v>
      </c>
      <c r="I24" s="4">
        <v>50</v>
      </c>
      <c r="J24" s="2" t="s">
        <v>12</v>
      </c>
      <c r="K24" s="1">
        <v>3</v>
      </c>
      <c r="L24">
        <v>0</v>
      </c>
      <c r="M24">
        <v>0.9</v>
      </c>
    </row>
    <row r="25" spans="1:13" x14ac:dyDescent="0.2">
      <c r="A25">
        <v>2</v>
      </c>
      <c r="B25" s="1" t="s">
        <v>110</v>
      </c>
      <c r="C25" s="1">
        <v>28.3067088607594</v>
      </c>
      <c r="D25" s="1">
        <v>115.38830489102401</v>
      </c>
      <c r="E25" s="1">
        <v>0.139240506329113</v>
      </c>
      <c r="F25" s="1">
        <v>275.56670886075898</v>
      </c>
      <c r="G25" s="1">
        <v>97.409260765284898</v>
      </c>
      <c r="H25" s="2">
        <v>400</v>
      </c>
      <c r="I25" s="4">
        <v>50</v>
      </c>
      <c r="J25" s="2" t="s">
        <v>14</v>
      </c>
      <c r="K25" s="1">
        <v>3</v>
      </c>
      <c r="L25">
        <v>0</v>
      </c>
      <c r="M25">
        <v>0.860759493670887</v>
      </c>
    </row>
    <row r="26" spans="1:13" x14ac:dyDescent="0.2">
      <c r="A26">
        <v>2</v>
      </c>
      <c r="B26" s="1" t="s">
        <v>119</v>
      </c>
      <c r="C26" s="1">
        <v>-31.306124999999899</v>
      </c>
      <c r="D26" s="1">
        <v>56.558949855300298</v>
      </c>
      <c r="E26" s="1">
        <v>0.33750000000000002</v>
      </c>
      <c r="F26" s="1">
        <v>332.248875</v>
      </c>
      <c r="G26" s="1">
        <v>56.377964068280903</v>
      </c>
      <c r="H26" s="2">
        <v>500</v>
      </c>
      <c r="I26" s="3">
        <v>100</v>
      </c>
      <c r="J26" s="2" t="s">
        <v>8</v>
      </c>
      <c r="K26" s="1">
        <v>2.3219280948873622</v>
      </c>
      <c r="L26">
        <v>1</v>
      </c>
      <c r="M26">
        <v>0.66249999999999998</v>
      </c>
    </row>
    <row r="27" spans="1:13" x14ac:dyDescent="0.2">
      <c r="A27">
        <v>2</v>
      </c>
      <c r="B27" s="1" t="s">
        <v>120</v>
      </c>
      <c r="C27" s="1">
        <v>78.339374999999905</v>
      </c>
      <c r="D27" s="1">
        <v>112.151565953665</v>
      </c>
      <c r="E27" s="1">
        <v>0.38750000000000001</v>
      </c>
      <c r="F27" s="1">
        <v>341.70712500000002</v>
      </c>
      <c r="G27" s="1">
        <v>70.663066434908998</v>
      </c>
      <c r="H27" s="2">
        <v>500</v>
      </c>
      <c r="I27" s="3">
        <v>100</v>
      </c>
      <c r="J27" s="2" t="s">
        <v>10</v>
      </c>
      <c r="K27" s="1">
        <v>2.3219280948873622</v>
      </c>
      <c r="L27">
        <v>0</v>
      </c>
      <c r="M27">
        <v>0.61250000000000004</v>
      </c>
    </row>
    <row r="28" spans="1:13" x14ac:dyDescent="0.2">
      <c r="A28">
        <v>2</v>
      </c>
      <c r="B28" s="1" t="s">
        <v>121</v>
      </c>
      <c r="C28" s="1">
        <v>-81.175200000000004</v>
      </c>
      <c r="D28" s="1">
        <v>86.337070305634001</v>
      </c>
      <c r="E28" s="1">
        <v>0.09</v>
      </c>
      <c r="F28" s="1">
        <v>359.240399999999</v>
      </c>
      <c r="G28" s="1">
        <v>108.64684600042401</v>
      </c>
      <c r="H28" s="2">
        <v>500</v>
      </c>
      <c r="I28" s="3">
        <v>100</v>
      </c>
      <c r="J28" s="2" t="s">
        <v>12</v>
      </c>
      <c r="K28" s="1">
        <v>2.3219280948873622</v>
      </c>
      <c r="L28">
        <v>1</v>
      </c>
      <c r="M28">
        <v>0.91</v>
      </c>
    </row>
    <row r="29" spans="1:13" x14ac:dyDescent="0.2">
      <c r="A29">
        <v>2</v>
      </c>
      <c r="B29" s="1" t="s">
        <v>122</v>
      </c>
      <c r="C29" s="1">
        <v>-44.959625000000003</v>
      </c>
      <c r="D29" s="1">
        <v>59.720230061591103</v>
      </c>
      <c r="E29" s="1">
        <v>0.17499999999999999</v>
      </c>
      <c r="F29" s="1">
        <v>271.18400000000003</v>
      </c>
      <c r="G29" s="1">
        <v>75.139099784998706</v>
      </c>
      <c r="H29" s="2">
        <v>500</v>
      </c>
      <c r="I29" s="3">
        <v>100</v>
      </c>
      <c r="J29" s="2" t="s">
        <v>14</v>
      </c>
      <c r="K29" s="1">
        <v>2.3219280948873622</v>
      </c>
      <c r="L29">
        <v>1</v>
      </c>
      <c r="M29">
        <v>0.82499999999999996</v>
      </c>
    </row>
    <row r="30" spans="1:13" x14ac:dyDescent="0.2">
      <c r="A30">
        <v>2</v>
      </c>
      <c r="B30" s="1" t="s">
        <v>115</v>
      </c>
      <c r="C30" s="1">
        <v>-44.0096249999999</v>
      </c>
      <c r="D30" s="1">
        <v>55.630680169393699</v>
      </c>
      <c r="E30" s="1">
        <v>0.17499999999999999</v>
      </c>
      <c r="F30" s="1">
        <v>322.60999999999899</v>
      </c>
      <c r="G30" s="1">
        <v>55.569637123162799</v>
      </c>
      <c r="H30" s="2">
        <v>500</v>
      </c>
      <c r="I30" s="4">
        <v>50</v>
      </c>
      <c r="J30" s="2" t="s">
        <v>8</v>
      </c>
      <c r="K30" s="1">
        <v>3.3219280948873626</v>
      </c>
      <c r="L30">
        <v>1</v>
      </c>
      <c r="M30">
        <v>0.82499999999999996</v>
      </c>
    </row>
    <row r="31" spans="1:13" x14ac:dyDescent="0.2">
      <c r="A31">
        <v>2</v>
      </c>
      <c r="B31" s="1" t="s">
        <v>116</v>
      </c>
      <c r="C31" s="1">
        <v>-63.2241</v>
      </c>
      <c r="D31" s="1">
        <v>101.334405451406</v>
      </c>
      <c r="E31" s="1">
        <v>0.26</v>
      </c>
      <c r="F31" s="1">
        <v>422.60299999999899</v>
      </c>
      <c r="G31" s="1">
        <v>69.429579121581895</v>
      </c>
      <c r="H31" s="2">
        <v>500</v>
      </c>
      <c r="I31" s="4">
        <v>50</v>
      </c>
      <c r="J31" s="2" t="s">
        <v>10</v>
      </c>
      <c r="K31" s="1">
        <v>3.3219280948873626</v>
      </c>
      <c r="L31">
        <v>0</v>
      </c>
      <c r="M31">
        <v>0.74</v>
      </c>
    </row>
    <row r="32" spans="1:13" x14ac:dyDescent="0.2">
      <c r="A32">
        <v>2</v>
      </c>
      <c r="B32" s="1" t="s">
        <v>117</v>
      </c>
      <c r="C32" s="1">
        <v>-82.364062500000003</v>
      </c>
      <c r="D32" s="1">
        <v>124.07241373973601</v>
      </c>
      <c r="E32" s="1">
        <v>5.2083333333333301E-2</v>
      </c>
      <c r="F32" s="1">
        <v>343.12697916666599</v>
      </c>
      <c r="G32" s="1">
        <v>144.162552495147</v>
      </c>
      <c r="H32" s="2">
        <v>500</v>
      </c>
      <c r="I32" s="4">
        <v>50</v>
      </c>
      <c r="J32" s="2" t="s">
        <v>12</v>
      </c>
      <c r="K32" s="1">
        <v>3.3219280948873626</v>
      </c>
      <c r="L32">
        <v>0</v>
      </c>
      <c r="M32">
        <v>0.94791666666666674</v>
      </c>
    </row>
    <row r="33" spans="1:13" x14ac:dyDescent="0.2">
      <c r="A33">
        <v>2</v>
      </c>
      <c r="B33" s="1" t="s">
        <v>118</v>
      </c>
      <c r="C33" s="1">
        <v>-50.215374999999902</v>
      </c>
      <c r="D33" s="1">
        <v>59.891045719367497</v>
      </c>
      <c r="E33" s="1">
        <v>0.17499999999999999</v>
      </c>
      <c r="F33" s="1">
        <v>220.34412499999999</v>
      </c>
      <c r="G33" s="1">
        <v>87.330582124673697</v>
      </c>
      <c r="H33" s="2">
        <v>500</v>
      </c>
      <c r="I33" s="4">
        <v>50</v>
      </c>
      <c r="J33" s="2" t="s">
        <v>14</v>
      </c>
      <c r="K33" s="1">
        <v>3.3219280948873626</v>
      </c>
      <c r="L33">
        <v>1</v>
      </c>
      <c r="M33">
        <v>0.82499999999999996</v>
      </c>
    </row>
    <row r="34" spans="1:13" x14ac:dyDescent="0.2">
      <c r="A34">
        <v>2</v>
      </c>
      <c r="B34" s="1" t="s">
        <v>127</v>
      </c>
      <c r="C34" s="1">
        <v>-62.042249999999903</v>
      </c>
      <c r="D34" s="1">
        <v>94.2668011281676</v>
      </c>
      <c r="E34" s="1">
        <v>0.3</v>
      </c>
      <c r="F34" s="1">
        <v>413.930374999999</v>
      </c>
      <c r="G34" s="1">
        <v>93.992435366413204</v>
      </c>
      <c r="H34" s="2">
        <v>600</v>
      </c>
      <c r="I34" s="3">
        <v>100</v>
      </c>
      <c r="J34" s="2" t="s">
        <v>8</v>
      </c>
      <c r="K34" s="1">
        <v>2.5849625007211561</v>
      </c>
      <c r="L34">
        <v>1</v>
      </c>
      <c r="M34">
        <v>0.7</v>
      </c>
    </row>
    <row r="35" spans="1:13" x14ac:dyDescent="0.2">
      <c r="A35">
        <v>2</v>
      </c>
      <c r="B35" s="1" t="s">
        <v>128</v>
      </c>
      <c r="C35" s="1">
        <v>-32.966200000000001</v>
      </c>
      <c r="D35" s="1">
        <v>119.44469400337501</v>
      </c>
      <c r="E35" s="1">
        <v>0.39</v>
      </c>
      <c r="F35" s="1">
        <v>518.02989999999897</v>
      </c>
      <c r="G35" s="1">
        <v>80.936245977868197</v>
      </c>
      <c r="H35" s="2">
        <v>600</v>
      </c>
      <c r="I35" s="3">
        <v>100</v>
      </c>
      <c r="J35" s="2" t="s">
        <v>10</v>
      </c>
      <c r="K35" s="1">
        <v>2.5849625007211561</v>
      </c>
      <c r="L35">
        <v>0</v>
      </c>
      <c r="M35">
        <v>0.61</v>
      </c>
    </row>
    <row r="36" spans="1:13" x14ac:dyDescent="0.2">
      <c r="A36">
        <v>2</v>
      </c>
      <c r="B36" s="1" t="s">
        <v>129</v>
      </c>
      <c r="C36" s="1">
        <v>-101.000618556701</v>
      </c>
      <c r="D36" s="1">
        <v>115.75171296912799</v>
      </c>
      <c r="E36" s="1">
        <v>0.15463917525773099</v>
      </c>
      <c r="F36" s="1">
        <v>460.40773195876199</v>
      </c>
      <c r="G36" s="1">
        <v>130.69677783757299</v>
      </c>
      <c r="H36" s="2">
        <v>600</v>
      </c>
      <c r="I36" s="3">
        <v>100</v>
      </c>
      <c r="J36" s="2" t="s">
        <v>12</v>
      </c>
      <c r="K36" s="1">
        <v>2.5849625007211561</v>
      </c>
      <c r="L36">
        <v>0</v>
      </c>
      <c r="M36">
        <v>0.84536082474226903</v>
      </c>
    </row>
    <row r="37" spans="1:13" x14ac:dyDescent="0.2">
      <c r="A37">
        <v>2</v>
      </c>
      <c r="B37" s="1" t="s">
        <v>130</v>
      </c>
      <c r="C37" s="1"/>
      <c r="D37" s="1"/>
      <c r="E37" s="1"/>
      <c r="F37" s="1"/>
      <c r="G37" s="1"/>
      <c r="H37" s="2">
        <v>600</v>
      </c>
      <c r="I37" s="3">
        <v>100</v>
      </c>
      <c r="J37" s="2" t="s">
        <v>14</v>
      </c>
      <c r="K37" s="1">
        <v>2.5849625007211561</v>
      </c>
      <c r="L37">
        <v>1</v>
      </c>
      <c r="M37">
        <v>1</v>
      </c>
    </row>
    <row r="38" spans="1:13" x14ac:dyDescent="0.2">
      <c r="A38">
        <v>2</v>
      </c>
      <c r="B38" s="1" t="s">
        <v>123</v>
      </c>
      <c r="C38" s="1">
        <v>-83.198630136986296</v>
      </c>
      <c r="D38" s="1">
        <v>165.41868039245401</v>
      </c>
      <c r="E38" s="1">
        <v>8.2191780821917804E-2</v>
      </c>
      <c r="F38" s="1">
        <v>467.67712328767101</v>
      </c>
      <c r="G38" s="1">
        <v>131.94168275374099</v>
      </c>
      <c r="H38" s="2">
        <v>600</v>
      </c>
      <c r="I38" s="4">
        <v>50</v>
      </c>
      <c r="J38" s="2" t="s">
        <v>8</v>
      </c>
      <c r="K38" s="1">
        <v>3.5849625007211565</v>
      </c>
      <c r="L38">
        <v>0</v>
      </c>
      <c r="M38">
        <v>0.9178082191780822</v>
      </c>
    </row>
    <row r="39" spans="1:13" x14ac:dyDescent="0.2">
      <c r="A39">
        <v>2</v>
      </c>
      <c r="B39" s="1" t="s">
        <v>124</v>
      </c>
      <c r="C39" s="1">
        <v>-72.791375000000002</v>
      </c>
      <c r="D39" s="1">
        <v>127.951716418183</v>
      </c>
      <c r="E39" s="1">
        <v>0.125</v>
      </c>
      <c r="F39" s="1">
        <v>476.20312499999898</v>
      </c>
      <c r="G39" s="1">
        <v>108.920475561229</v>
      </c>
      <c r="H39" s="2">
        <v>600</v>
      </c>
      <c r="I39" s="4">
        <v>50</v>
      </c>
      <c r="J39" s="2" t="s">
        <v>10</v>
      </c>
      <c r="K39" s="1">
        <v>3.5849625007211565</v>
      </c>
      <c r="L39">
        <v>0</v>
      </c>
      <c r="M39">
        <v>0.875</v>
      </c>
    </row>
    <row r="40" spans="1:13" x14ac:dyDescent="0.2">
      <c r="A40">
        <v>2</v>
      </c>
      <c r="B40" s="1" t="s">
        <v>125</v>
      </c>
      <c r="C40" s="1">
        <v>-128.28200000000001</v>
      </c>
      <c r="D40" s="1">
        <v>102.63709558439299</v>
      </c>
      <c r="E40" s="1">
        <v>0.1</v>
      </c>
      <c r="F40" s="1">
        <v>442.41789999999997</v>
      </c>
      <c r="G40" s="1">
        <v>135.86921917266599</v>
      </c>
      <c r="H40" s="2">
        <v>600</v>
      </c>
      <c r="I40" s="4">
        <v>50</v>
      </c>
      <c r="J40" s="2" t="s">
        <v>12</v>
      </c>
      <c r="K40" s="1">
        <v>3.5849625007211565</v>
      </c>
      <c r="L40">
        <v>1</v>
      </c>
      <c r="M40">
        <v>0.9</v>
      </c>
    </row>
    <row r="41" spans="1:13" x14ac:dyDescent="0.2">
      <c r="A41">
        <v>2</v>
      </c>
      <c r="B41" s="1" t="s">
        <v>126</v>
      </c>
      <c r="C41" s="1"/>
      <c r="D41" s="1"/>
      <c r="E41" s="1"/>
      <c r="F41" s="1"/>
      <c r="G41" s="1"/>
      <c r="H41" s="2">
        <v>600</v>
      </c>
      <c r="I41" s="4">
        <v>50</v>
      </c>
      <c r="J41" s="2" t="s">
        <v>14</v>
      </c>
      <c r="K41" s="1">
        <v>3.5849625007211565</v>
      </c>
      <c r="L41">
        <v>1</v>
      </c>
      <c r="M41">
        <v>1</v>
      </c>
    </row>
    <row r="42" spans="1:13" x14ac:dyDescent="0.2">
      <c r="A42">
        <v>3</v>
      </c>
      <c r="B42" s="14" t="s">
        <v>136</v>
      </c>
      <c r="C42" s="1">
        <v>8.796875</v>
      </c>
      <c r="D42" s="1">
        <v>14.4130412815746</v>
      </c>
      <c r="E42" s="1">
        <v>0.73750000000000004</v>
      </c>
      <c r="F42" s="1">
        <v>150.12212500000001</v>
      </c>
      <c r="G42" s="1">
        <v>14.5181960564794</v>
      </c>
      <c r="H42" s="1">
        <v>200</v>
      </c>
      <c r="I42" s="1">
        <v>100</v>
      </c>
      <c r="J42" s="1" t="s">
        <v>8</v>
      </c>
      <c r="K42" s="1">
        <v>1</v>
      </c>
      <c r="L42">
        <v>1</v>
      </c>
      <c r="M42">
        <v>0.26249999999999996</v>
      </c>
    </row>
    <row r="43" spans="1:13" x14ac:dyDescent="0.2">
      <c r="A43">
        <v>3</v>
      </c>
      <c r="B43" s="1" t="s">
        <v>137</v>
      </c>
      <c r="C43" s="1">
        <v>54.522125000000003</v>
      </c>
      <c r="D43" s="1">
        <v>9.40215915278905</v>
      </c>
      <c r="E43" s="1">
        <v>1</v>
      </c>
      <c r="F43" s="1">
        <v>147.09575000000001</v>
      </c>
      <c r="G43" s="1">
        <v>10.866070215929</v>
      </c>
      <c r="H43" s="1">
        <v>200</v>
      </c>
      <c r="I43" s="1">
        <v>100</v>
      </c>
      <c r="J43" s="1" t="s">
        <v>10</v>
      </c>
      <c r="K43" s="1">
        <v>1</v>
      </c>
      <c r="L43">
        <v>1</v>
      </c>
      <c r="M43">
        <v>0</v>
      </c>
    </row>
    <row r="44" spans="1:13" x14ac:dyDescent="0.2">
      <c r="A44">
        <v>3</v>
      </c>
      <c r="B44" s="1" t="s">
        <v>138</v>
      </c>
      <c r="C44" s="1">
        <v>5.5216249999999896</v>
      </c>
      <c r="D44" s="1">
        <v>8.3054857539685791</v>
      </c>
      <c r="E44" s="1">
        <v>0.77500000000000002</v>
      </c>
      <c r="F44" s="1">
        <v>92.422375000000002</v>
      </c>
      <c r="G44" s="1">
        <v>9.4455591739914997</v>
      </c>
      <c r="H44" s="1">
        <v>200</v>
      </c>
      <c r="I44" s="1">
        <v>100</v>
      </c>
      <c r="J44" s="1" t="s">
        <v>12</v>
      </c>
      <c r="K44" s="1">
        <v>1</v>
      </c>
      <c r="L44">
        <v>1</v>
      </c>
      <c r="M44">
        <v>0.22499999999999998</v>
      </c>
    </row>
    <row r="45" spans="1:13" x14ac:dyDescent="0.2">
      <c r="A45">
        <v>3</v>
      </c>
      <c r="B45" s="1" t="s">
        <v>139</v>
      </c>
      <c r="C45" s="1">
        <v>18.539124999999999</v>
      </c>
      <c r="D45" s="1">
        <v>12.0524072485281</v>
      </c>
      <c r="E45" s="1">
        <v>0.91249999999999998</v>
      </c>
      <c r="F45" s="1">
        <v>95.398124999999993</v>
      </c>
      <c r="G45" s="1">
        <v>13.4332607818941</v>
      </c>
      <c r="H45" s="1">
        <v>200</v>
      </c>
      <c r="I45" s="1">
        <v>100</v>
      </c>
      <c r="J45" s="1" t="s">
        <v>14</v>
      </c>
      <c r="K45" s="1">
        <v>1</v>
      </c>
      <c r="L45">
        <v>1</v>
      </c>
      <c r="M45">
        <v>8.7500000000000022E-2</v>
      </c>
    </row>
    <row r="46" spans="1:13" x14ac:dyDescent="0.2">
      <c r="A46">
        <v>3</v>
      </c>
      <c r="B46" s="1" t="s">
        <v>132</v>
      </c>
      <c r="C46" s="1">
        <v>8.1274999999999995</v>
      </c>
      <c r="D46" s="1">
        <v>18.674824329829701</v>
      </c>
      <c r="E46" s="1">
        <v>0.625</v>
      </c>
      <c r="F46" s="1">
        <v>126.720375</v>
      </c>
      <c r="G46" s="1">
        <v>22.3314325807677</v>
      </c>
      <c r="H46" s="1">
        <v>200</v>
      </c>
      <c r="I46" s="1">
        <v>50</v>
      </c>
      <c r="J46" s="1" t="s">
        <v>8</v>
      </c>
      <c r="K46" s="1">
        <v>2</v>
      </c>
      <c r="L46">
        <v>1</v>
      </c>
      <c r="M46">
        <v>0.375</v>
      </c>
    </row>
    <row r="47" spans="1:13" x14ac:dyDescent="0.2">
      <c r="A47">
        <v>3</v>
      </c>
      <c r="B47" s="1" t="s">
        <v>133</v>
      </c>
      <c r="C47" s="1">
        <v>15.810750000000001</v>
      </c>
      <c r="D47" s="1">
        <v>67.414573420273896</v>
      </c>
      <c r="E47" s="1">
        <v>8.7499999999999994E-2</v>
      </c>
      <c r="F47" s="1">
        <v>138.54050000000001</v>
      </c>
      <c r="G47" s="1">
        <v>38.297587126997897</v>
      </c>
      <c r="H47" s="1">
        <v>200</v>
      </c>
      <c r="I47" s="1">
        <v>50</v>
      </c>
      <c r="J47" s="1" t="s">
        <v>10</v>
      </c>
      <c r="K47" s="1">
        <v>2</v>
      </c>
      <c r="L47">
        <v>0</v>
      </c>
      <c r="M47">
        <v>0.91249999999999998</v>
      </c>
    </row>
    <row r="48" spans="1:13" x14ac:dyDescent="0.2">
      <c r="A48">
        <v>3</v>
      </c>
      <c r="B48" s="1" t="s">
        <v>134</v>
      </c>
      <c r="C48" s="1">
        <v>12.1989999999999</v>
      </c>
      <c r="D48" s="1">
        <v>13.338321914693701</v>
      </c>
      <c r="E48" s="1">
        <v>0.8</v>
      </c>
      <c r="F48" s="1">
        <v>77.955624999999998</v>
      </c>
      <c r="G48" s="1">
        <v>8.6166697226582194</v>
      </c>
      <c r="H48" s="1">
        <v>200</v>
      </c>
      <c r="I48" s="1">
        <v>50</v>
      </c>
      <c r="J48" s="1" t="s">
        <v>12</v>
      </c>
      <c r="K48" s="1">
        <v>2</v>
      </c>
      <c r="L48">
        <v>1</v>
      </c>
      <c r="M48">
        <v>0.19999999999999996</v>
      </c>
    </row>
    <row r="49" spans="1:13" x14ac:dyDescent="0.2">
      <c r="A49">
        <v>3</v>
      </c>
      <c r="B49" s="1" t="s">
        <v>135</v>
      </c>
      <c r="C49" s="1">
        <v>19.329999999999899</v>
      </c>
      <c r="D49" s="1">
        <v>9.3305963099900495</v>
      </c>
      <c r="E49" s="1">
        <v>1</v>
      </c>
      <c r="F49" s="1">
        <v>70.555125000000004</v>
      </c>
      <c r="G49" s="1">
        <v>6.4925216583678003</v>
      </c>
      <c r="H49" s="1">
        <v>200</v>
      </c>
      <c r="I49" s="1">
        <v>50</v>
      </c>
      <c r="J49" s="1" t="s">
        <v>14</v>
      </c>
      <c r="K49" s="1">
        <v>2</v>
      </c>
      <c r="L49">
        <v>1</v>
      </c>
      <c r="M49">
        <v>0</v>
      </c>
    </row>
    <row r="50" spans="1:13" x14ac:dyDescent="0.2">
      <c r="A50">
        <v>3</v>
      </c>
      <c r="B50" s="1" t="s">
        <v>144</v>
      </c>
      <c r="C50" s="1">
        <v>-17.844000000000001</v>
      </c>
      <c r="D50" s="1">
        <v>15.104211217405499</v>
      </c>
      <c r="E50" s="1">
        <v>0.16250000000000001</v>
      </c>
      <c r="F50" s="1">
        <v>228.01024999999899</v>
      </c>
      <c r="G50" s="1">
        <v>19.8721811821828</v>
      </c>
      <c r="H50" s="1">
        <v>300</v>
      </c>
      <c r="I50" s="1">
        <v>100</v>
      </c>
      <c r="J50" s="1" t="s">
        <v>8</v>
      </c>
      <c r="K50" s="1">
        <v>1.5849625007211563</v>
      </c>
      <c r="L50">
        <v>1</v>
      </c>
      <c r="M50">
        <v>0.83750000000000002</v>
      </c>
    </row>
    <row r="51" spans="1:13" x14ac:dyDescent="0.2">
      <c r="A51">
        <v>3</v>
      </c>
      <c r="B51" s="1" t="s">
        <v>145</v>
      </c>
      <c r="C51" s="1">
        <v>37.216124999999998</v>
      </c>
      <c r="D51" s="1">
        <v>23.268053877244899</v>
      </c>
      <c r="E51" s="1">
        <v>0.96250000000000002</v>
      </c>
      <c r="F51" s="1">
        <v>241.95075</v>
      </c>
      <c r="G51" s="1">
        <v>11.7353485008967</v>
      </c>
      <c r="H51" s="1">
        <v>300</v>
      </c>
      <c r="I51" s="1">
        <v>100</v>
      </c>
      <c r="J51" s="1" t="s">
        <v>10</v>
      </c>
      <c r="K51" s="1">
        <v>1.5849625007211563</v>
      </c>
      <c r="L51">
        <v>1</v>
      </c>
      <c r="M51">
        <v>3.7499999999999978E-2</v>
      </c>
    </row>
    <row r="52" spans="1:13" x14ac:dyDescent="0.2">
      <c r="A52">
        <v>3</v>
      </c>
      <c r="B52" s="1" t="s">
        <v>146</v>
      </c>
      <c r="C52" s="1">
        <v>-17.616375000000001</v>
      </c>
      <c r="D52" s="1">
        <v>12.465211414547801</v>
      </c>
      <c r="E52" s="1">
        <v>6.25E-2</v>
      </c>
      <c r="F52" s="1">
        <v>131.21912499999999</v>
      </c>
      <c r="G52" s="1">
        <v>14.904930995626</v>
      </c>
      <c r="H52" s="1">
        <v>300</v>
      </c>
      <c r="I52" s="1">
        <v>100</v>
      </c>
      <c r="J52" s="1" t="s">
        <v>12</v>
      </c>
      <c r="K52" s="1">
        <v>1.5849625007211563</v>
      </c>
      <c r="L52">
        <v>1</v>
      </c>
      <c r="M52">
        <v>0.9375</v>
      </c>
    </row>
    <row r="53" spans="1:13" x14ac:dyDescent="0.2">
      <c r="A53">
        <v>3</v>
      </c>
      <c r="B53" s="1" t="s">
        <v>147</v>
      </c>
      <c r="C53" s="1">
        <v>-12.818125</v>
      </c>
      <c r="D53" s="1">
        <v>14.2713597892553</v>
      </c>
      <c r="E53" s="1">
        <v>0.17499999999999999</v>
      </c>
      <c r="F53" s="1">
        <v>137.77775</v>
      </c>
      <c r="G53" s="1">
        <v>33.286032505203998</v>
      </c>
      <c r="H53" s="1">
        <v>300</v>
      </c>
      <c r="I53" s="1">
        <v>100</v>
      </c>
      <c r="J53" s="1" t="s">
        <v>14</v>
      </c>
      <c r="K53" s="1">
        <v>1.5849625007211563</v>
      </c>
      <c r="L53">
        <v>1</v>
      </c>
      <c r="M53">
        <v>0.82499999999999996</v>
      </c>
    </row>
    <row r="54" spans="1:13" x14ac:dyDescent="0.2">
      <c r="A54">
        <v>3</v>
      </c>
      <c r="B54" s="1" t="s">
        <v>140</v>
      </c>
      <c r="C54" s="1">
        <v>-29.752999999999901</v>
      </c>
      <c r="D54" s="1">
        <v>15.349624376511599</v>
      </c>
      <c r="E54" s="1">
        <v>3.7499999999999999E-2</v>
      </c>
      <c r="F54" s="1">
        <v>214.83587499999899</v>
      </c>
      <c r="G54" s="1">
        <v>19.975081582671301</v>
      </c>
      <c r="H54" s="1">
        <v>300</v>
      </c>
      <c r="I54" s="1">
        <v>50</v>
      </c>
      <c r="J54" s="1" t="s">
        <v>8</v>
      </c>
      <c r="K54" s="1">
        <v>2.5849625007211561</v>
      </c>
      <c r="L54">
        <v>1</v>
      </c>
      <c r="M54">
        <v>0.96250000000000002</v>
      </c>
    </row>
    <row r="55" spans="1:13" x14ac:dyDescent="0.2">
      <c r="A55">
        <v>3</v>
      </c>
      <c r="B55" s="1" t="s">
        <v>141</v>
      </c>
      <c r="C55" s="1">
        <v>17.866</v>
      </c>
      <c r="D55" s="1">
        <v>25.5323420194857</v>
      </c>
      <c r="E55" s="1">
        <v>0.6</v>
      </c>
      <c r="F55" s="1">
        <v>219.66899999999899</v>
      </c>
      <c r="G55" s="1">
        <v>12.603322141403799</v>
      </c>
      <c r="H55" s="1">
        <v>300</v>
      </c>
      <c r="I55" s="1">
        <v>50</v>
      </c>
      <c r="J55" s="1" t="s">
        <v>10</v>
      </c>
      <c r="K55" s="1">
        <v>2.5849625007211561</v>
      </c>
      <c r="L55">
        <v>1</v>
      </c>
      <c r="M55">
        <v>0.4</v>
      </c>
    </row>
    <row r="56" spans="1:13" x14ac:dyDescent="0.2">
      <c r="A56">
        <v>3</v>
      </c>
      <c r="B56" s="1" t="s">
        <v>142</v>
      </c>
      <c r="C56" s="1">
        <v>-22.212874999999901</v>
      </c>
      <c r="D56" s="1">
        <v>15.1517986715892</v>
      </c>
      <c r="E56" s="1">
        <v>0.1</v>
      </c>
      <c r="F56" s="1">
        <v>114.777999999999</v>
      </c>
      <c r="G56" s="1">
        <v>13.204933585595899</v>
      </c>
      <c r="H56" s="1">
        <v>300</v>
      </c>
      <c r="I56" s="1">
        <v>50</v>
      </c>
      <c r="J56" s="1" t="s">
        <v>12</v>
      </c>
      <c r="K56" s="1">
        <v>2.5849625007211561</v>
      </c>
      <c r="L56">
        <v>1</v>
      </c>
      <c r="M56">
        <v>0.9</v>
      </c>
    </row>
    <row r="57" spans="1:13" x14ac:dyDescent="0.2">
      <c r="A57">
        <v>3</v>
      </c>
      <c r="B57" s="1" t="s">
        <v>143</v>
      </c>
      <c r="C57" s="1">
        <v>-22.601999999999901</v>
      </c>
      <c r="D57" s="1">
        <v>12.9796106836838</v>
      </c>
      <c r="E57" s="1">
        <v>6.25E-2</v>
      </c>
      <c r="F57" s="1">
        <v>129.04137499999899</v>
      </c>
      <c r="G57" s="1">
        <v>14.2989560583762</v>
      </c>
      <c r="H57" s="1">
        <v>300</v>
      </c>
      <c r="I57" s="1">
        <v>50</v>
      </c>
      <c r="J57" s="1" t="s">
        <v>14</v>
      </c>
      <c r="K57" s="1">
        <v>2.5849625007211561</v>
      </c>
      <c r="L57">
        <v>1</v>
      </c>
      <c r="M57">
        <v>0.9375</v>
      </c>
    </row>
    <row r="58" spans="1:13" x14ac:dyDescent="0.2">
      <c r="A58">
        <v>3</v>
      </c>
      <c r="B58" s="1" t="s">
        <v>152</v>
      </c>
      <c r="C58" s="1">
        <v>-20.769749999999998</v>
      </c>
      <c r="D58" s="1">
        <v>20.2350715945731</v>
      </c>
      <c r="E58" s="1">
        <v>0.16250000000000001</v>
      </c>
      <c r="F58" s="1">
        <v>290.640749999999</v>
      </c>
      <c r="G58" s="1">
        <v>37.594444794909499</v>
      </c>
      <c r="H58" s="1">
        <v>400</v>
      </c>
      <c r="I58" s="1">
        <v>100</v>
      </c>
      <c r="J58" s="1" t="s">
        <v>8</v>
      </c>
      <c r="K58" s="1">
        <v>2</v>
      </c>
      <c r="L58">
        <v>1</v>
      </c>
      <c r="M58">
        <v>0.83750000000000002</v>
      </c>
    </row>
    <row r="59" spans="1:13" x14ac:dyDescent="0.2">
      <c r="A59">
        <v>3</v>
      </c>
      <c r="B59" s="1" t="s">
        <v>153</v>
      </c>
      <c r="C59" s="1">
        <v>88.500249999999994</v>
      </c>
      <c r="D59" s="1">
        <v>41.1955210239839</v>
      </c>
      <c r="E59" s="1">
        <v>0.55000000000000004</v>
      </c>
      <c r="F59" s="1">
        <v>271.09625</v>
      </c>
      <c r="G59" s="1">
        <v>19.0333902244844</v>
      </c>
      <c r="H59" s="1">
        <v>400</v>
      </c>
      <c r="I59" s="1">
        <v>100</v>
      </c>
      <c r="J59" s="1" t="s">
        <v>10</v>
      </c>
      <c r="K59" s="1">
        <v>2</v>
      </c>
      <c r="L59">
        <v>1</v>
      </c>
      <c r="M59">
        <v>0.44999999999999996</v>
      </c>
    </row>
    <row r="60" spans="1:13" x14ac:dyDescent="0.2">
      <c r="A60">
        <v>3</v>
      </c>
      <c r="B60" s="1" t="s">
        <v>154</v>
      </c>
      <c r="C60" s="1">
        <v>5.0579999999999901</v>
      </c>
      <c r="D60" s="1">
        <v>16.258315210992802</v>
      </c>
      <c r="E60" s="1">
        <v>0.67500000000000004</v>
      </c>
      <c r="F60" s="1">
        <v>138.95374999999899</v>
      </c>
      <c r="G60" s="1">
        <v>12.7893074846725</v>
      </c>
      <c r="H60" s="1">
        <v>400</v>
      </c>
      <c r="I60" s="1">
        <v>100</v>
      </c>
      <c r="J60" s="1" t="s">
        <v>12</v>
      </c>
      <c r="K60" s="1">
        <v>2</v>
      </c>
      <c r="L60">
        <v>1</v>
      </c>
      <c r="M60">
        <v>0.32499999999999996</v>
      </c>
    </row>
    <row r="61" spans="1:13" x14ac:dyDescent="0.2">
      <c r="A61">
        <v>3</v>
      </c>
      <c r="B61" s="1" t="s">
        <v>155</v>
      </c>
      <c r="C61" s="1">
        <v>-4.5643750000000001</v>
      </c>
      <c r="D61" s="1">
        <v>18.2103232977719</v>
      </c>
      <c r="E61" s="1">
        <v>0.4375</v>
      </c>
      <c r="F61" s="1">
        <v>138.35299999999901</v>
      </c>
      <c r="G61" s="1">
        <v>33.808488926599402</v>
      </c>
      <c r="H61" s="1">
        <v>400</v>
      </c>
      <c r="I61" s="1">
        <v>100</v>
      </c>
      <c r="J61" s="1" t="s">
        <v>14</v>
      </c>
      <c r="K61" s="1">
        <v>2</v>
      </c>
      <c r="L61">
        <v>1</v>
      </c>
      <c r="M61">
        <v>0.5625</v>
      </c>
    </row>
    <row r="62" spans="1:13" x14ac:dyDescent="0.2">
      <c r="A62">
        <v>3</v>
      </c>
      <c r="B62" s="1" t="s">
        <v>148</v>
      </c>
      <c r="C62" s="1">
        <v>-33.210124999999998</v>
      </c>
      <c r="D62" s="1">
        <v>15.4807196613844</v>
      </c>
      <c r="E62" s="1">
        <v>1.2500000000000001E-2</v>
      </c>
      <c r="F62" s="1">
        <v>271.06712499999998</v>
      </c>
      <c r="G62" s="1">
        <v>16.128727568669898</v>
      </c>
      <c r="H62" s="1">
        <v>400</v>
      </c>
      <c r="I62" s="1">
        <v>50</v>
      </c>
      <c r="J62" s="1" t="s">
        <v>8</v>
      </c>
      <c r="K62" s="1">
        <v>3</v>
      </c>
      <c r="L62">
        <v>1</v>
      </c>
      <c r="M62">
        <v>0.98750000000000004</v>
      </c>
    </row>
    <row r="63" spans="1:13" x14ac:dyDescent="0.2">
      <c r="A63">
        <v>3</v>
      </c>
      <c r="B63" s="1" t="s">
        <v>149</v>
      </c>
      <c r="C63" s="1">
        <v>43.928249999999998</v>
      </c>
      <c r="D63" s="1">
        <v>33.862032269748603</v>
      </c>
      <c r="E63" s="1">
        <v>0.625</v>
      </c>
      <c r="F63" s="1">
        <v>262.24362500000001</v>
      </c>
      <c r="G63" s="1">
        <v>17.153351803929599</v>
      </c>
      <c r="H63" s="1">
        <v>400</v>
      </c>
      <c r="I63" s="1">
        <v>50</v>
      </c>
      <c r="J63" s="1" t="s">
        <v>10</v>
      </c>
      <c r="K63" s="1">
        <v>3</v>
      </c>
      <c r="L63">
        <v>1</v>
      </c>
      <c r="M63">
        <v>0.375</v>
      </c>
    </row>
    <row r="64" spans="1:13" x14ac:dyDescent="0.2">
      <c r="A64">
        <v>3</v>
      </c>
      <c r="B64" s="1" t="s">
        <v>150</v>
      </c>
      <c r="C64" s="1">
        <v>-22.978874999999999</v>
      </c>
      <c r="D64" s="1">
        <v>15.9578111746058</v>
      </c>
      <c r="E64" s="1">
        <v>0.1125</v>
      </c>
      <c r="F64" s="1">
        <v>148.872625</v>
      </c>
      <c r="G64" s="1">
        <v>26.062203846938399</v>
      </c>
      <c r="H64" s="1">
        <v>400</v>
      </c>
      <c r="I64" s="1">
        <v>50</v>
      </c>
      <c r="J64" s="1" t="s">
        <v>12</v>
      </c>
      <c r="K64" s="1">
        <v>3</v>
      </c>
      <c r="L64">
        <v>1</v>
      </c>
      <c r="M64">
        <v>0.88749999999999996</v>
      </c>
    </row>
    <row r="65" spans="1:13" x14ac:dyDescent="0.2">
      <c r="A65">
        <v>3</v>
      </c>
      <c r="B65" s="1" t="s">
        <v>151</v>
      </c>
      <c r="C65" s="1">
        <v>-0.85674999999999901</v>
      </c>
      <c r="D65" s="1">
        <v>14.213532088735001</v>
      </c>
      <c r="E65" s="1">
        <v>0.55000000000000004</v>
      </c>
      <c r="F65" s="1">
        <v>133.763125</v>
      </c>
      <c r="G65" s="1">
        <v>17.950476915234699</v>
      </c>
      <c r="H65" s="1">
        <v>400</v>
      </c>
      <c r="I65" s="1">
        <v>50</v>
      </c>
      <c r="J65" s="1" t="s">
        <v>14</v>
      </c>
      <c r="K65" s="1">
        <v>3</v>
      </c>
      <c r="L65">
        <v>1</v>
      </c>
      <c r="M65">
        <v>0.44999999999999996</v>
      </c>
    </row>
    <row r="66" spans="1:13" x14ac:dyDescent="0.2">
      <c r="A66">
        <v>3</v>
      </c>
      <c r="B66" s="1" t="s">
        <v>160</v>
      </c>
      <c r="C66" s="1">
        <v>-49.369249999999901</v>
      </c>
      <c r="D66" s="1">
        <v>22.5065907999745</v>
      </c>
      <c r="E66" s="1">
        <v>1.2500000000000001E-2</v>
      </c>
      <c r="F66" s="1">
        <v>356.69925000000001</v>
      </c>
      <c r="G66" s="1">
        <v>22.527340154521099</v>
      </c>
      <c r="H66" s="1">
        <v>500</v>
      </c>
      <c r="I66" s="1">
        <v>100</v>
      </c>
      <c r="J66" s="1" t="s">
        <v>8</v>
      </c>
      <c r="K66" s="1">
        <v>2.3219280948873622</v>
      </c>
      <c r="L66">
        <v>1</v>
      </c>
      <c r="M66">
        <v>0.98750000000000004</v>
      </c>
    </row>
    <row r="67" spans="1:13" x14ac:dyDescent="0.2">
      <c r="A67">
        <v>3</v>
      </c>
      <c r="B67" s="1" t="s">
        <v>161</v>
      </c>
      <c r="C67" s="1">
        <v>99.007624999999905</v>
      </c>
      <c r="D67" s="1">
        <v>44.030220367485903</v>
      </c>
      <c r="E67" s="1">
        <v>0.41249999999999998</v>
      </c>
      <c r="F67" s="1">
        <v>355.96324999999899</v>
      </c>
      <c r="G67" s="1">
        <v>22.071273342004901</v>
      </c>
      <c r="H67" s="1">
        <v>500</v>
      </c>
      <c r="I67" s="1">
        <v>100</v>
      </c>
      <c r="J67" s="1" t="s">
        <v>10</v>
      </c>
      <c r="K67" s="1">
        <v>2.3219280948873622</v>
      </c>
      <c r="L67">
        <v>1</v>
      </c>
      <c r="M67">
        <v>0.58750000000000002</v>
      </c>
    </row>
    <row r="68" spans="1:13" x14ac:dyDescent="0.2">
      <c r="A68">
        <v>3</v>
      </c>
      <c r="B68" s="1" t="s">
        <v>162</v>
      </c>
      <c r="C68" s="1">
        <v>-20.020874999999901</v>
      </c>
      <c r="D68" s="1">
        <v>22.116804255687001</v>
      </c>
      <c r="E68" s="1">
        <v>0.22500000000000001</v>
      </c>
      <c r="F68" s="1">
        <v>166.61849999999899</v>
      </c>
      <c r="G68" s="1">
        <v>38.201883791902198</v>
      </c>
      <c r="H68" s="1">
        <v>500</v>
      </c>
      <c r="I68" s="1">
        <v>100</v>
      </c>
      <c r="J68" s="1" t="s">
        <v>12</v>
      </c>
      <c r="K68" s="1">
        <v>2.3219280948873622</v>
      </c>
      <c r="L68">
        <v>1</v>
      </c>
      <c r="M68">
        <v>0.77500000000000002</v>
      </c>
    </row>
    <row r="69" spans="1:13" x14ac:dyDescent="0.2">
      <c r="A69">
        <v>3</v>
      </c>
      <c r="B69" s="1" t="s">
        <v>163</v>
      </c>
      <c r="C69" s="1">
        <v>-2.28724999999999</v>
      </c>
      <c r="D69" s="1">
        <v>19.651352305566601</v>
      </c>
      <c r="E69" s="1">
        <v>0.4375</v>
      </c>
      <c r="F69" s="1">
        <v>172.03274999999999</v>
      </c>
      <c r="G69" s="1">
        <v>48.582006442071702</v>
      </c>
      <c r="H69" s="1">
        <v>500</v>
      </c>
      <c r="I69" s="1">
        <v>100</v>
      </c>
      <c r="J69" s="1" t="s">
        <v>14</v>
      </c>
      <c r="K69" s="1">
        <v>2.3219280948873622</v>
      </c>
      <c r="L69">
        <v>1</v>
      </c>
      <c r="M69">
        <v>0.5625</v>
      </c>
    </row>
    <row r="70" spans="1:13" x14ac:dyDescent="0.2">
      <c r="A70">
        <v>3</v>
      </c>
      <c r="B70" s="1" t="s">
        <v>156</v>
      </c>
      <c r="C70" s="1">
        <v>-44.826000000000001</v>
      </c>
      <c r="D70" s="1">
        <v>25.551689308145502</v>
      </c>
      <c r="E70" s="1">
        <v>6.25E-2</v>
      </c>
      <c r="F70" s="1">
        <v>330.655125</v>
      </c>
      <c r="G70" s="1">
        <v>30.9323141711766</v>
      </c>
      <c r="H70" s="1">
        <v>500</v>
      </c>
      <c r="I70" s="1">
        <v>50</v>
      </c>
      <c r="J70" s="1" t="s">
        <v>8</v>
      </c>
      <c r="K70" s="1">
        <v>3.3219280948873626</v>
      </c>
      <c r="L70">
        <v>1</v>
      </c>
      <c r="M70">
        <v>0.9375</v>
      </c>
    </row>
    <row r="71" spans="1:13" x14ac:dyDescent="0.2">
      <c r="A71">
        <v>3</v>
      </c>
      <c r="B71" s="1" t="s">
        <v>157</v>
      </c>
      <c r="C71" s="1">
        <v>61.831249999999997</v>
      </c>
      <c r="D71" s="1">
        <v>45.677467568129202</v>
      </c>
      <c r="E71" s="1">
        <v>0.4</v>
      </c>
      <c r="F71" s="1">
        <v>334.61750000000001</v>
      </c>
      <c r="G71" s="1">
        <v>27.652880523554799</v>
      </c>
      <c r="H71" s="1">
        <v>500</v>
      </c>
      <c r="I71" s="1">
        <v>50</v>
      </c>
      <c r="J71" s="1" t="s">
        <v>10</v>
      </c>
      <c r="K71" s="1">
        <v>3.3219280948873626</v>
      </c>
      <c r="L71">
        <v>1</v>
      </c>
      <c r="M71">
        <v>0.6</v>
      </c>
    </row>
    <row r="72" spans="1:13" x14ac:dyDescent="0.2">
      <c r="A72">
        <v>3</v>
      </c>
      <c r="B72" s="1" t="s">
        <v>158</v>
      </c>
      <c r="C72" s="1">
        <v>-30.385874999999999</v>
      </c>
      <c r="D72" s="1">
        <v>24.3065597984242</v>
      </c>
      <c r="E72" s="1">
        <v>0.1</v>
      </c>
      <c r="F72" s="1">
        <v>103.135875</v>
      </c>
      <c r="G72" s="1">
        <v>37.756653012871404</v>
      </c>
      <c r="H72" s="1">
        <v>500</v>
      </c>
      <c r="I72" s="1">
        <v>50</v>
      </c>
      <c r="J72" s="1" t="s">
        <v>12</v>
      </c>
      <c r="K72" s="1">
        <v>3.3219280948873626</v>
      </c>
      <c r="L72">
        <v>1</v>
      </c>
      <c r="M72">
        <v>0.9</v>
      </c>
    </row>
    <row r="73" spans="1:13" x14ac:dyDescent="0.2">
      <c r="A73">
        <v>3</v>
      </c>
      <c r="B73" s="1" t="s">
        <v>159</v>
      </c>
      <c r="C73" s="1">
        <v>-11.031374999999899</v>
      </c>
      <c r="D73" s="1">
        <v>17.4090534452443</v>
      </c>
      <c r="E73" s="1">
        <v>0.23749999999999999</v>
      </c>
      <c r="F73" s="1">
        <v>130.62212500000001</v>
      </c>
      <c r="G73" s="1">
        <v>38.158900393412402</v>
      </c>
      <c r="H73" s="1">
        <v>500</v>
      </c>
      <c r="I73" s="1">
        <v>50</v>
      </c>
      <c r="J73" s="1" t="s">
        <v>14</v>
      </c>
      <c r="K73" s="1">
        <v>3.3219280948873626</v>
      </c>
      <c r="L73">
        <v>1</v>
      </c>
      <c r="M73">
        <v>0.76249999999999996</v>
      </c>
    </row>
    <row r="74" spans="1:13" x14ac:dyDescent="0.2">
      <c r="A74">
        <v>3</v>
      </c>
      <c r="B74" s="1" t="s">
        <v>168</v>
      </c>
      <c r="C74" s="1">
        <v>-60.413625000000003</v>
      </c>
      <c r="D74" s="1">
        <v>24.258140914121402</v>
      </c>
      <c r="E74" s="1">
        <v>1.2500000000000001E-2</v>
      </c>
      <c r="F74" s="1">
        <v>418.57274999999998</v>
      </c>
      <c r="G74" s="1">
        <v>24.037549894643998</v>
      </c>
      <c r="H74" s="1">
        <v>600</v>
      </c>
      <c r="I74" s="1">
        <v>100</v>
      </c>
      <c r="J74" s="1" t="s">
        <v>8</v>
      </c>
      <c r="K74" s="1">
        <v>2.5849625007211561</v>
      </c>
      <c r="L74">
        <v>1</v>
      </c>
      <c r="M74">
        <v>0.98750000000000004</v>
      </c>
    </row>
    <row r="75" spans="1:13" x14ac:dyDescent="0.2">
      <c r="A75">
        <v>3</v>
      </c>
      <c r="B75" s="1" t="s">
        <v>169</v>
      </c>
      <c r="C75" s="1">
        <v>47.473499999999902</v>
      </c>
      <c r="D75" s="1">
        <v>41.074813544920602</v>
      </c>
      <c r="E75" s="1">
        <v>0.76249999999999996</v>
      </c>
      <c r="F75" s="1">
        <v>424.520499999999</v>
      </c>
      <c r="G75" s="1">
        <v>26.388643006983099</v>
      </c>
      <c r="H75" s="1">
        <v>600</v>
      </c>
      <c r="I75" s="1">
        <v>100</v>
      </c>
      <c r="J75" s="1" t="s">
        <v>10</v>
      </c>
      <c r="K75" s="1">
        <v>2.5849625007211561</v>
      </c>
      <c r="L75">
        <v>1</v>
      </c>
      <c r="M75">
        <v>0.23750000000000004</v>
      </c>
    </row>
    <row r="76" spans="1:13" x14ac:dyDescent="0.2">
      <c r="A76">
        <v>3</v>
      </c>
      <c r="B76" s="1" t="s">
        <v>170</v>
      </c>
      <c r="C76" s="1">
        <v>-36.775499999999901</v>
      </c>
      <c r="D76" s="1">
        <v>29.9451701823516</v>
      </c>
      <c r="E76" s="1">
        <v>0.1</v>
      </c>
      <c r="F76" s="1">
        <v>203.90549999999999</v>
      </c>
      <c r="G76" s="1">
        <v>94.445849457506597</v>
      </c>
      <c r="H76" s="1">
        <v>600</v>
      </c>
      <c r="I76" s="1">
        <v>100</v>
      </c>
      <c r="J76" s="1" t="s">
        <v>12</v>
      </c>
      <c r="K76" s="1">
        <v>2.5849625007211561</v>
      </c>
      <c r="L76">
        <v>1</v>
      </c>
      <c r="M76">
        <v>0.9</v>
      </c>
    </row>
    <row r="77" spans="1:13" x14ac:dyDescent="0.2">
      <c r="A77">
        <v>3</v>
      </c>
      <c r="B77" s="1" t="s">
        <v>171</v>
      </c>
      <c r="C77" s="1">
        <v>-12.0278749999999</v>
      </c>
      <c r="D77" s="1">
        <v>25.100534640408998</v>
      </c>
      <c r="E77" s="1">
        <v>0.28749999999999998</v>
      </c>
      <c r="F77" s="1">
        <v>184.23912499999901</v>
      </c>
      <c r="G77" s="1">
        <v>82.846787991354105</v>
      </c>
      <c r="H77" s="1">
        <v>600</v>
      </c>
      <c r="I77" s="1">
        <v>100</v>
      </c>
      <c r="J77" s="1" t="s">
        <v>14</v>
      </c>
      <c r="K77" s="1">
        <v>2.5849625007211561</v>
      </c>
      <c r="L77">
        <v>1</v>
      </c>
      <c r="M77">
        <v>0.71250000000000002</v>
      </c>
    </row>
    <row r="78" spans="1:13" x14ac:dyDescent="0.2">
      <c r="A78">
        <v>3</v>
      </c>
      <c r="B78" s="1" t="s">
        <v>164</v>
      </c>
      <c r="C78" s="1">
        <v>-71.648624999999996</v>
      </c>
      <c r="D78" s="1">
        <v>62.7436586983846</v>
      </c>
      <c r="E78" s="1">
        <v>6.25E-2</v>
      </c>
      <c r="F78" s="1">
        <v>400.70850000000002</v>
      </c>
      <c r="G78" s="1">
        <v>62.679987478061904</v>
      </c>
      <c r="H78" s="1">
        <v>600</v>
      </c>
      <c r="I78" s="1">
        <v>50</v>
      </c>
      <c r="J78" s="1" t="s">
        <v>8</v>
      </c>
      <c r="K78" s="1">
        <v>3.5849625007211565</v>
      </c>
      <c r="L78">
        <v>1</v>
      </c>
      <c r="M78">
        <v>0.9375</v>
      </c>
    </row>
    <row r="79" spans="1:13" x14ac:dyDescent="0.2">
      <c r="A79">
        <v>3</v>
      </c>
      <c r="B79" s="1" t="s">
        <v>165</v>
      </c>
      <c r="C79" s="1">
        <v>2.8340506329113899</v>
      </c>
      <c r="D79" s="1">
        <v>38.655537881509602</v>
      </c>
      <c r="E79" s="1">
        <v>0.455696202531645</v>
      </c>
      <c r="F79" s="1">
        <v>404.72873417721502</v>
      </c>
      <c r="G79" s="1">
        <v>34.140147692616097</v>
      </c>
      <c r="H79" s="1">
        <v>600</v>
      </c>
      <c r="I79" s="1">
        <v>50</v>
      </c>
      <c r="J79" s="1" t="s">
        <v>10</v>
      </c>
      <c r="K79" s="1">
        <v>3.5849625007211565</v>
      </c>
      <c r="L79">
        <v>1</v>
      </c>
      <c r="M79">
        <v>0.544303797468355</v>
      </c>
    </row>
    <row r="80" spans="1:13" x14ac:dyDescent="0.2">
      <c r="A80">
        <v>3</v>
      </c>
      <c r="B80" s="1" t="s">
        <v>166</v>
      </c>
      <c r="C80" s="1">
        <v>-24.763750000000002</v>
      </c>
      <c r="D80" s="1">
        <v>22.001473949203898</v>
      </c>
      <c r="E80" s="1">
        <v>0.13750000000000001</v>
      </c>
      <c r="F80" s="1">
        <v>143.08599999999899</v>
      </c>
      <c r="G80" s="1">
        <v>56.984968074923003</v>
      </c>
      <c r="H80" s="1">
        <v>600</v>
      </c>
      <c r="I80" s="1">
        <v>50</v>
      </c>
      <c r="J80" s="1" t="s">
        <v>12</v>
      </c>
      <c r="K80" s="1">
        <v>3.5849625007211565</v>
      </c>
      <c r="L80">
        <v>1</v>
      </c>
      <c r="M80">
        <v>0.86250000000000004</v>
      </c>
    </row>
    <row r="81" spans="1:13" x14ac:dyDescent="0.2">
      <c r="A81">
        <v>3</v>
      </c>
      <c r="B81" s="1" t="s">
        <v>167</v>
      </c>
      <c r="C81" s="1">
        <v>-12.2626249999999</v>
      </c>
      <c r="D81" s="1">
        <v>23.9248002992579</v>
      </c>
      <c r="E81" s="1">
        <v>0.26250000000000001</v>
      </c>
      <c r="F81" s="1">
        <v>132.43924999999899</v>
      </c>
      <c r="G81" s="1">
        <v>37.776350564043298</v>
      </c>
      <c r="H81" s="1">
        <v>600</v>
      </c>
      <c r="I81" s="1">
        <v>50</v>
      </c>
      <c r="J81" s="1" t="s">
        <v>14</v>
      </c>
      <c r="K81" s="1">
        <v>3.5849625007211565</v>
      </c>
      <c r="L81">
        <v>1</v>
      </c>
      <c r="M81">
        <v>0.73750000000000004</v>
      </c>
    </row>
    <row r="82" spans="1:13" x14ac:dyDescent="0.2">
      <c r="A82">
        <v>6</v>
      </c>
      <c r="B82" s="14" t="s">
        <v>225</v>
      </c>
      <c r="C82" s="1">
        <v>28.719624999999901</v>
      </c>
      <c r="D82" s="1">
        <v>44.2228202245104</v>
      </c>
      <c r="E82" s="1">
        <v>0.73750000000000004</v>
      </c>
      <c r="F82" s="1">
        <v>145.74224999999899</v>
      </c>
      <c r="G82" s="1">
        <v>45.023923473388002</v>
      </c>
      <c r="H82" s="1">
        <v>200</v>
      </c>
      <c r="I82" s="1">
        <v>100</v>
      </c>
      <c r="J82" s="1" t="s">
        <v>8</v>
      </c>
      <c r="K82" s="1">
        <v>1</v>
      </c>
      <c r="L82">
        <v>0</v>
      </c>
      <c r="M82">
        <v>0.26249999999999996</v>
      </c>
    </row>
    <row r="83" spans="1:13" x14ac:dyDescent="0.2">
      <c r="A83">
        <v>6</v>
      </c>
      <c r="B83" s="1" t="s">
        <v>237</v>
      </c>
      <c r="C83" s="1">
        <v>28.410875000000001</v>
      </c>
      <c r="D83" s="1">
        <v>59.981299527305801</v>
      </c>
      <c r="E83" s="1">
        <v>0.52500000000000002</v>
      </c>
      <c r="F83" s="1">
        <v>143.39587499999999</v>
      </c>
      <c r="G83" s="1">
        <v>41.714266015769397</v>
      </c>
      <c r="H83" s="1">
        <v>200</v>
      </c>
      <c r="I83" s="1">
        <v>100</v>
      </c>
      <c r="J83" s="1" t="s">
        <v>10</v>
      </c>
      <c r="K83" s="1">
        <v>1</v>
      </c>
      <c r="L83">
        <v>0</v>
      </c>
      <c r="M83">
        <v>0.47499999999999998</v>
      </c>
    </row>
    <row r="84" spans="1:13" x14ac:dyDescent="0.2">
      <c r="A84">
        <v>6</v>
      </c>
      <c r="B84" s="1" t="s">
        <v>244</v>
      </c>
      <c r="C84" s="1">
        <v>2.4731249999999898</v>
      </c>
      <c r="D84" s="1">
        <v>23.8877557335211</v>
      </c>
      <c r="E84" s="1">
        <v>0.57499999999999996</v>
      </c>
      <c r="F84" s="1">
        <v>120.931874999999</v>
      </c>
      <c r="G84" s="1">
        <v>30.551993719467301</v>
      </c>
      <c r="H84" s="1">
        <v>200</v>
      </c>
      <c r="I84" s="1">
        <v>100</v>
      </c>
      <c r="J84" s="1" t="s">
        <v>12</v>
      </c>
      <c r="K84" s="1">
        <v>1</v>
      </c>
      <c r="L84">
        <v>1</v>
      </c>
      <c r="M84">
        <v>0.42500000000000004</v>
      </c>
    </row>
    <row r="85" spans="1:13" x14ac:dyDescent="0.2">
      <c r="A85">
        <v>6</v>
      </c>
      <c r="B85" s="1" t="s">
        <v>217</v>
      </c>
      <c r="C85" s="1">
        <v>27.414000000000001</v>
      </c>
      <c r="D85" s="1">
        <v>22.133202637666301</v>
      </c>
      <c r="E85" s="1">
        <v>0.96250000000000002</v>
      </c>
      <c r="F85" s="1">
        <v>129.644624999999</v>
      </c>
      <c r="G85" s="1">
        <v>29.798895153333699</v>
      </c>
      <c r="H85" s="1">
        <v>200</v>
      </c>
      <c r="I85" s="1">
        <v>100</v>
      </c>
      <c r="J85" s="1" t="s">
        <v>14</v>
      </c>
      <c r="K85" s="1">
        <v>1</v>
      </c>
      <c r="L85">
        <v>1</v>
      </c>
      <c r="M85">
        <v>3.7499999999999978E-2</v>
      </c>
    </row>
    <row r="86" spans="1:13" x14ac:dyDescent="0.2">
      <c r="A86">
        <v>6</v>
      </c>
      <c r="B86" s="1" t="s">
        <v>226</v>
      </c>
      <c r="C86" s="1">
        <v>14.132875</v>
      </c>
      <c r="D86" s="1">
        <v>12.342218823387199</v>
      </c>
      <c r="E86" s="1">
        <v>0.85</v>
      </c>
      <c r="F86" s="1">
        <v>116.594124999999</v>
      </c>
      <c r="G86" s="1">
        <v>37.292408466528002</v>
      </c>
      <c r="H86" s="1">
        <v>200</v>
      </c>
      <c r="I86" s="1">
        <v>50</v>
      </c>
      <c r="J86" s="1" t="s">
        <v>8</v>
      </c>
      <c r="K86" s="1">
        <v>2</v>
      </c>
      <c r="L86">
        <v>1</v>
      </c>
      <c r="M86">
        <v>0.15000000000000002</v>
      </c>
    </row>
    <row r="87" spans="1:13" x14ac:dyDescent="0.2">
      <c r="A87">
        <v>6</v>
      </c>
      <c r="B87" s="1" t="s">
        <v>233</v>
      </c>
      <c r="C87" s="1">
        <v>12.829113924050599</v>
      </c>
      <c r="D87" s="1">
        <v>63.0260033574624</v>
      </c>
      <c r="E87" s="1">
        <v>0.265822784810126</v>
      </c>
      <c r="F87" s="1">
        <v>179.31253164556901</v>
      </c>
      <c r="G87" s="1">
        <v>35.591650865227997</v>
      </c>
      <c r="H87" s="1">
        <v>200</v>
      </c>
      <c r="I87" s="1">
        <v>50</v>
      </c>
      <c r="J87" s="1" t="s">
        <v>10</v>
      </c>
      <c r="K87" s="1">
        <v>2</v>
      </c>
      <c r="L87">
        <v>0</v>
      </c>
      <c r="M87">
        <v>0.734177215189874</v>
      </c>
    </row>
    <row r="88" spans="1:13" x14ac:dyDescent="0.2">
      <c r="A88">
        <v>6</v>
      </c>
      <c r="B88" s="1" t="s">
        <v>251</v>
      </c>
      <c r="C88" s="1">
        <v>-5.8224999999999998</v>
      </c>
      <c r="D88" s="1">
        <v>57.871352962843297</v>
      </c>
      <c r="E88" s="1">
        <v>0.26250000000000001</v>
      </c>
      <c r="F88" s="1">
        <v>157.28049999999999</v>
      </c>
      <c r="G88" s="1">
        <v>41.415130293770602</v>
      </c>
      <c r="H88" s="1">
        <v>200</v>
      </c>
      <c r="I88" s="1">
        <v>50</v>
      </c>
      <c r="J88" s="1" t="s">
        <v>12</v>
      </c>
      <c r="K88" s="1">
        <v>2</v>
      </c>
      <c r="L88">
        <v>0</v>
      </c>
      <c r="M88">
        <v>0.73750000000000004</v>
      </c>
    </row>
    <row r="89" spans="1:13" x14ac:dyDescent="0.2">
      <c r="A89">
        <v>6</v>
      </c>
      <c r="B89" s="1" t="s">
        <v>213</v>
      </c>
      <c r="C89" s="1">
        <v>27.854155844155802</v>
      </c>
      <c r="D89" s="1">
        <v>30.822879314276602</v>
      </c>
      <c r="E89" s="1">
        <v>0.662337662337662</v>
      </c>
      <c r="F89" s="1">
        <v>139.905714285714</v>
      </c>
      <c r="G89" s="1">
        <v>41.005517507382301</v>
      </c>
      <c r="H89" s="1">
        <v>200</v>
      </c>
      <c r="I89" s="1">
        <v>50</v>
      </c>
      <c r="J89" s="1" t="s">
        <v>14</v>
      </c>
      <c r="K89" s="1">
        <v>2</v>
      </c>
      <c r="L89">
        <v>1</v>
      </c>
      <c r="M89">
        <v>0.337662337662338</v>
      </c>
    </row>
    <row r="90" spans="1:13" x14ac:dyDescent="0.2">
      <c r="A90">
        <v>6</v>
      </c>
      <c r="B90" s="1" t="s">
        <v>222</v>
      </c>
      <c r="C90" s="1">
        <v>-4.46312499999999</v>
      </c>
      <c r="D90" s="1">
        <v>26.425528878044702</v>
      </c>
      <c r="E90" s="1">
        <v>0.4</v>
      </c>
      <c r="F90" s="1">
        <v>148.761249999999</v>
      </c>
      <c r="G90" s="1">
        <v>18.4240168241754</v>
      </c>
      <c r="H90" s="1">
        <v>300</v>
      </c>
      <c r="I90" s="1">
        <v>100</v>
      </c>
      <c r="J90" s="1" t="s">
        <v>8</v>
      </c>
      <c r="K90" s="1">
        <v>1.5849625007211563</v>
      </c>
      <c r="L90">
        <v>1</v>
      </c>
      <c r="M90">
        <v>0.6</v>
      </c>
    </row>
    <row r="91" spans="1:13" x14ac:dyDescent="0.2">
      <c r="A91">
        <v>6</v>
      </c>
      <c r="B91" s="1" t="s">
        <v>234</v>
      </c>
      <c r="C91" s="1">
        <v>0.32174999999999698</v>
      </c>
      <c r="D91" s="1">
        <v>13.479269247162399</v>
      </c>
      <c r="E91" s="1">
        <v>0.55000000000000004</v>
      </c>
      <c r="F91" s="1">
        <v>163.727125</v>
      </c>
      <c r="G91" s="1">
        <v>10.495977466838101</v>
      </c>
      <c r="H91" s="1">
        <v>300</v>
      </c>
      <c r="I91" s="1">
        <v>100</v>
      </c>
      <c r="J91" s="1" t="s">
        <v>10</v>
      </c>
      <c r="K91" s="1">
        <v>1.5849625007211563</v>
      </c>
      <c r="L91">
        <v>1</v>
      </c>
      <c r="M91">
        <v>0.44999999999999996</v>
      </c>
    </row>
    <row r="92" spans="1:13" x14ac:dyDescent="0.2">
      <c r="A92">
        <v>6</v>
      </c>
      <c r="B92" s="1" t="s">
        <v>248</v>
      </c>
      <c r="C92" s="1">
        <v>-0.33187499999999998</v>
      </c>
      <c r="D92" s="1">
        <v>10.120322017326</v>
      </c>
      <c r="E92" s="1">
        <v>0.48749999999999999</v>
      </c>
      <c r="F92" s="1">
        <v>170.652999999999</v>
      </c>
      <c r="G92" s="1">
        <v>22.6893232821078</v>
      </c>
      <c r="H92" s="1">
        <v>300</v>
      </c>
      <c r="I92" s="1">
        <v>100</v>
      </c>
      <c r="J92" s="1" t="s">
        <v>12</v>
      </c>
      <c r="K92" s="1">
        <v>1.5849625007211563</v>
      </c>
      <c r="L92">
        <v>1</v>
      </c>
      <c r="M92">
        <v>0.51249999999999996</v>
      </c>
    </row>
    <row r="93" spans="1:13" x14ac:dyDescent="0.2">
      <c r="A93">
        <v>6</v>
      </c>
      <c r="B93" s="1" t="s">
        <v>219</v>
      </c>
      <c r="C93" s="1">
        <v>45.865499999999898</v>
      </c>
      <c r="D93" s="1">
        <v>41.517899269471698</v>
      </c>
      <c r="E93" s="1">
        <v>0.72499999999999998</v>
      </c>
      <c r="F93" s="1">
        <v>163.51675</v>
      </c>
      <c r="G93" s="1">
        <v>9.7114285477214892</v>
      </c>
      <c r="H93" s="1">
        <v>300</v>
      </c>
      <c r="I93" s="1">
        <v>100</v>
      </c>
      <c r="J93" s="1" t="s">
        <v>14</v>
      </c>
      <c r="K93" s="1">
        <v>1.5849625007211563</v>
      </c>
      <c r="L93">
        <v>1</v>
      </c>
      <c r="M93">
        <v>0.27500000000000002</v>
      </c>
    </row>
    <row r="94" spans="1:13" x14ac:dyDescent="0.2">
      <c r="A94">
        <v>6</v>
      </c>
      <c r="B94" s="1" t="s">
        <v>230</v>
      </c>
      <c r="C94" s="1">
        <v>-11.113544303797401</v>
      </c>
      <c r="D94" s="1">
        <v>28.221889297833599</v>
      </c>
      <c r="E94" s="1">
        <v>0.177215189873417</v>
      </c>
      <c r="F94" s="1">
        <v>145.51075949367001</v>
      </c>
      <c r="G94" s="1">
        <v>22.078602263372101</v>
      </c>
      <c r="H94" s="1">
        <v>300</v>
      </c>
      <c r="I94" s="1">
        <v>50</v>
      </c>
      <c r="J94" s="1" t="s">
        <v>8</v>
      </c>
      <c r="K94" s="1">
        <v>2.5849625007211561</v>
      </c>
      <c r="L94">
        <v>1</v>
      </c>
      <c r="M94">
        <v>0.822784810126583</v>
      </c>
    </row>
    <row r="95" spans="1:13" x14ac:dyDescent="0.2">
      <c r="A95">
        <v>6</v>
      </c>
      <c r="B95" s="1" t="s">
        <v>236</v>
      </c>
      <c r="C95" s="1">
        <v>-9.4431250000000002</v>
      </c>
      <c r="D95" s="1">
        <v>17.400440697993101</v>
      </c>
      <c r="E95" s="1">
        <v>0.3125</v>
      </c>
      <c r="F95" s="1">
        <v>156.26374999999999</v>
      </c>
      <c r="G95" s="1">
        <v>11.801998917026699</v>
      </c>
      <c r="H95" s="1">
        <v>300</v>
      </c>
      <c r="I95" s="1">
        <v>50</v>
      </c>
      <c r="J95" s="1" t="s">
        <v>10</v>
      </c>
      <c r="K95" s="1">
        <v>2.5849625007211561</v>
      </c>
      <c r="L95">
        <v>1</v>
      </c>
      <c r="M95">
        <v>0.6875</v>
      </c>
    </row>
    <row r="96" spans="1:13" x14ac:dyDescent="0.2">
      <c r="A96">
        <v>6</v>
      </c>
      <c r="B96" s="1" t="s">
        <v>250</v>
      </c>
      <c r="C96" s="1">
        <v>-15.227088607594901</v>
      </c>
      <c r="D96" s="1">
        <v>22.230421119928501</v>
      </c>
      <c r="E96" s="1">
        <v>0.227848101265822</v>
      </c>
      <c r="F96" s="1">
        <v>160.49531645569601</v>
      </c>
      <c r="G96" s="1">
        <v>16.636247738715198</v>
      </c>
      <c r="H96" s="1">
        <v>300</v>
      </c>
      <c r="I96" s="1">
        <v>50</v>
      </c>
      <c r="J96" s="1" t="s">
        <v>12</v>
      </c>
      <c r="K96" s="1">
        <v>2.5849625007211561</v>
      </c>
      <c r="L96">
        <v>1</v>
      </c>
      <c r="M96">
        <v>0.772151898734178</v>
      </c>
    </row>
    <row r="97" spans="1:13" x14ac:dyDescent="0.2">
      <c r="A97">
        <v>6</v>
      </c>
      <c r="B97" s="1" t="s">
        <v>212</v>
      </c>
      <c r="C97" s="1">
        <v>23.880374999999901</v>
      </c>
      <c r="D97" s="1">
        <v>42.197026122813099</v>
      </c>
      <c r="E97" s="1">
        <v>0.375</v>
      </c>
      <c r="F97" s="1">
        <v>157.85874999999999</v>
      </c>
      <c r="G97" s="1">
        <v>26.5044247897874</v>
      </c>
      <c r="H97" s="1">
        <v>300</v>
      </c>
      <c r="I97" s="1">
        <v>50</v>
      </c>
      <c r="J97" s="1" t="s">
        <v>14</v>
      </c>
      <c r="K97" s="1">
        <v>2.5849625007211561</v>
      </c>
      <c r="L97">
        <v>1</v>
      </c>
      <c r="M97">
        <v>0.625</v>
      </c>
    </row>
    <row r="98" spans="1:13" x14ac:dyDescent="0.2">
      <c r="A98">
        <v>6</v>
      </c>
      <c r="B98" s="1" t="s">
        <v>229</v>
      </c>
      <c r="C98" s="1">
        <v>-13.103125</v>
      </c>
      <c r="D98" s="1">
        <v>19.119846795525699</v>
      </c>
      <c r="E98" s="1">
        <v>0.26250000000000001</v>
      </c>
      <c r="F98" s="1">
        <v>220.827249999999</v>
      </c>
      <c r="G98" s="1">
        <v>49.579785471878502</v>
      </c>
      <c r="H98" s="1">
        <v>400</v>
      </c>
      <c r="I98" s="1">
        <v>100</v>
      </c>
      <c r="J98" s="1" t="s">
        <v>8</v>
      </c>
      <c r="K98" s="1">
        <v>2</v>
      </c>
      <c r="L98">
        <v>1</v>
      </c>
      <c r="M98">
        <v>0.73750000000000004</v>
      </c>
    </row>
    <row r="99" spans="1:13" x14ac:dyDescent="0.2">
      <c r="A99">
        <v>6</v>
      </c>
      <c r="B99" s="1" t="s">
        <v>235</v>
      </c>
      <c r="C99" s="1">
        <v>37.352533333333298</v>
      </c>
      <c r="D99" s="1">
        <v>25.206232091466699</v>
      </c>
      <c r="E99" s="1">
        <v>0.93333333333333302</v>
      </c>
      <c r="F99" s="1">
        <v>299.943733333333</v>
      </c>
      <c r="G99" s="1">
        <v>52.496842210386497</v>
      </c>
      <c r="H99" s="1">
        <v>400</v>
      </c>
      <c r="I99" s="1">
        <v>100</v>
      </c>
      <c r="J99" s="1" t="s">
        <v>10</v>
      </c>
      <c r="K99" s="1">
        <v>2</v>
      </c>
      <c r="L99">
        <v>1</v>
      </c>
      <c r="M99">
        <v>6.6666666666666985E-2</v>
      </c>
    </row>
    <row r="100" spans="1:13" x14ac:dyDescent="0.2">
      <c r="A100">
        <v>6</v>
      </c>
      <c r="B100" s="1" t="s">
        <v>243</v>
      </c>
      <c r="C100" s="1">
        <v>-20.834375000000001</v>
      </c>
      <c r="D100" s="1">
        <v>31.1434143457228</v>
      </c>
      <c r="E100" s="1">
        <v>0.23749999999999999</v>
      </c>
      <c r="F100" s="1">
        <v>265.38274999999902</v>
      </c>
      <c r="G100" s="1">
        <v>68.769385284714403</v>
      </c>
      <c r="H100" s="1">
        <v>400</v>
      </c>
      <c r="I100" s="1">
        <v>100</v>
      </c>
      <c r="J100" s="1" t="s">
        <v>12</v>
      </c>
      <c r="K100" s="1">
        <v>2</v>
      </c>
      <c r="L100">
        <v>1</v>
      </c>
      <c r="M100">
        <v>0.76249999999999996</v>
      </c>
    </row>
    <row r="101" spans="1:13" x14ac:dyDescent="0.2">
      <c r="A101">
        <v>6</v>
      </c>
      <c r="B101" s="1" t="s">
        <v>220</v>
      </c>
      <c r="C101" s="1">
        <v>-7.0982499999999797</v>
      </c>
      <c r="D101" s="1">
        <v>61.139343874771001</v>
      </c>
      <c r="E101" s="1">
        <v>0.4375</v>
      </c>
      <c r="F101" s="1">
        <v>243.23012499999899</v>
      </c>
      <c r="G101" s="1">
        <v>61.2062482409629</v>
      </c>
      <c r="H101" s="1">
        <v>400</v>
      </c>
      <c r="I101" s="1">
        <v>100</v>
      </c>
      <c r="J101" s="1" t="s">
        <v>14</v>
      </c>
      <c r="K101" s="1">
        <v>2</v>
      </c>
      <c r="L101">
        <v>1</v>
      </c>
      <c r="M101">
        <v>0.5625</v>
      </c>
    </row>
    <row r="102" spans="1:13" x14ac:dyDescent="0.2">
      <c r="A102">
        <v>6</v>
      </c>
      <c r="B102" s="1" t="s">
        <v>231</v>
      </c>
      <c r="C102" s="1">
        <v>-9.7013749999999899</v>
      </c>
      <c r="D102" s="1">
        <v>34.200200392093798</v>
      </c>
      <c r="E102" s="1">
        <v>0.23749999999999999</v>
      </c>
      <c r="F102" s="1">
        <v>240.9255</v>
      </c>
      <c r="G102" s="1">
        <v>71.714530011358207</v>
      </c>
      <c r="H102" s="1">
        <v>400</v>
      </c>
      <c r="I102" s="1">
        <v>50</v>
      </c>
      <c r="J102" s="1" t="s">
        <v>8</v>
      </c>
      <c r="K102" s="1">
        <v>3</v>
      </c>
      <c r="L102">
        <v>1</v>
      </c>
      <c r="M102">
        <v>0.76249999999999996</v>
      </c>
    </row>
    <row r="103" spans="1:13" x14ac:dyDescent="0.2">
      <c r="A103">
        <v>6</v>
      </c>
      <c r="B103" s="1" t="s">
        <v>232</v>
      </c>
      <c r="C103" s="1">
        <v>-3.8131249999999999</v>
      </c>
      <c r="D103" s="1">
        <v>27.9954976555941</v>
      </c>
      <c r="E103" s="1">
        <v>0.3</v>
      </c>
      <c r="F103" s="1">
        <v>221.89749999999901</v>
      </c>
      <c r="G103" s="1">
        <v>50.858944284658499</v>
      </c>
      <c r="H103" s="1">
        <v>400</v>
      </c>
      <c r="I103" s="1">
        <v>50</v>
      </c>
      <c r="J103" s="1" t="s">
        <v>10</v>
      </c>
      <c r="K103" s="1">
        <v>3</v>
      </c>
      <c r="L103">
        <v>1</v>
      </c>
      <c r="M103">
        <v>0.7</v>
      </c>
    </row>
    <row r="104" spans="1:13" x14ac:dyDescent="0.2">
      <c r="A104">
        <v>6</v>
      </c>
      <c r="B104" s="1" t="s">
        <v>247</v>
      </c>
      <c r="C104" s="1">
        <v>-21.326582278480998</v>
      </c>
      <c r="D104" s="1">
        <v>43.854112659817197</v>
      </c>
      <c r="E104" s="1">
        <v>0.164556962025316</v>
      </c>
      <c r="F104" s="1">
        <v>228.226708860759</v>
      </c>
      <c r="G104" s="1">
        <v>60.773383137926103</v>
      </c>
      <c r="H104" s="1">
        <v>400</v>
      </c>
      <c r="I104" s="1">
        <v>50</v>
      </c>
      <c r="J104" s="1" t="s">
        <v>12</v>
      </c>
      <c r="K104" s="1">
        <v>3</v>
      </c>
      <c r="L104">
        <v>1</v>
      </c>
      <c r="M104">
        <v>0.835443037974684</v>
      </c>
    </row>
    <row r="105" spans="1:13" x14ac:dyDescent="0.2">
      <c r="A105">
        <v>6</v>
      </c>
      <c r="B105" s="1" t="s">
        <v>216</v>
      </c>
      <c r="C105" s="1">
        <v>38.364375000000003</v>
      </c>
      <c r="D105" s="1">
        <v>37.151961383073299</v>
      </c>
      <c r="E105" s="1">
        <v>0.46250000000000002</v>
      </c>
      <c r="F105" s="1">
        <v>204.62587499999901</v>
      </c>
      <c r="G105" s="1">
        <v>36.390961264225602</v>
      </c>
      <c r="H105" s="1">
        <v>400</v>
      </c>
      <c r="I105" s="1">
        <v>50</v>
      </c>
      <c r="J105" s="1" t="s">
        <v>14</v>
      </c>
      <c r="K105" s="1">
        <v>3</v>
      </c>
      <c r="L105">
        <v>1</v>
      </c>
      <c r="M105">
        <v>0.53749999999999998</v>
      </c>
    </row>
    <row r="106" spans="1:13" x14ac:dyDescent="0.2">
      <c r="A106">
        <v>6</v>
      </c>
      <c r="B106" s="1" t="s">
        <v>224</v>
      </c>
      <c r="C106" s="1">
        <v>-24.485624999999999</v>
      </c>
      <c r="D106" s="1">
        <v>33.679184144058098</v>
      </c>
      <c r="E106" s="1">
        <v>0.21249999999999999</v>
      </c>
      <c r="F106" s="1">
        <v>256.73599999999999</v>
      </c>
      <c r="G106" s="1">
        <v>45.654802967486297</v>
      </c>
      <c r="H106" s="1">
        <v>500</v>
      </c>
      <c r="I106" s="1">
        <v>100</v>
      </c>
      <c r="J106" s="1" t="s">
        <v>8</v>
      </c>
      <c r="K106" s="1">
        <v>2.3219280948873622</v>
      </c>
      <c r="L106">
        <v>1</v>
      </c>
      <c r="M106">
        <v>0.78749999999999998</v>
      </c>
    </row>
    <row r="107" spans="1:13" x14ac:dyDescent="0.2">
      <c r="A107">
        <v>6</v>
      </c>
      <c r="B107" s="1" t="s">
        <v>241</v>
      </c>
      <c r="C107" s="1">
        <v>0.53537499999999505</v>
      </c>
      <c r="D107" s="1">
        <v>59.583879676967797</v>
      </c>
      <c r="E107" s="1">
        <v>0.35</v>
      </c>
      <c r="F107" s="1">
        <v>253.93950000000001</v>
      </c>
      <c r="G107" s="1">
        <v>72.729899403546497</v>
      </c>
      <c r="H107" s="1">
        <v>500</v>
      </c>
      <c r="I107" s="1">
        <v>100</v>
      </c>
      <c r="J107" s="1" t="s">
        <v>10</v>
      </c>
      <c r="K107" s="1">
        <v>2.3219280948873622</v>
      </c>
      <c r="L107">
        <v>1</v>
      </c>
      <c r="M107">
        <v>0.65</v>
      </c>
    </row>
    <row r="108" spans="1:13" x14ac:dyDescent="0.2">
      <c r="A108">
        <v>6</v>
      </c>
      <c r="B108" s="1" t="s">
        <v>246</v>
      </c>
      <c r="C108" s="1">
        <v>-43.989746835443</v>
      </c>
      <c r="D108" s="1">
        <v>47.1151476884882</v>
      </c>
      <c r="E108" s="1">
        <v>0.189873417721519</v>
      </c>
      <c r="F108" s="1">
        <v>426.38455696202499</v>
      </c>
      <c r="G108" s="1">
        <v>85.279298151181706</v>
      </c>
      <c r="H108" s="1">
        <v>500</v>
      </c>
      <c r="I108" s="1">
        <v>100</v>
      </c>
      <c r="J108" s="1" t="s">
        <v>12</v>
      </c>
      <c r="K108" s="1">
        <v>2.3219280948873622</v>
      </c>
      <c r="L108">
        <v>1</v>
      </c>
      <c r="M108">
        <v>0.810126582278481</v>
      </c>
    </row>
    <row r="109" spans="1:13" x14ac:dyDescent="0.2">
      <c r="A109">
        <v>6</v>
      </c>
      <c r="B109" s="1" t="s">
        <v>221</v>
      </c>
      <c r="C109" s="1">
        <v>19.497</v>
      </c>
      <c r="D109" s="1">
        <v>62.954561657595498</v>
      </c>
      <c r="E109" s="1">
        <v>0.45</v>
      </c>
      <c r="F109" s="1">
        <v>337.71362499999998</v>
      </c>
      <c r="G109" s="1">
        <v>77.924114868950397</v>
      </c>
      <c r="H109" s="1">
        <v>500</v>
      </c>
      <c r="I109" s="1">
        <v>100</v>
      </c>
      <c r="J109" s="1" t="s">
        <v>14</v>
      </c>
      <c r="K109" s="1">
        <v>2.3219280948873622</v>
      </c>
      <c r="L109">
        <v>1</v>
      </c>
      <c r="M109">
        <v>0.55000000000000004</v>
      </c>
    </row>
    <row r="110" spans="1:13" x14ac:dyDescent="0.2">
      <c r="A110">
        <v>6</v>
      </c>
      <c r="B110" s="1" t="s">
        <v>228</v>
      </c>
      <c r="C110" s="1">
        <v>-27.0229999999999</v>
      </c>
      <c r="D110" s="1">
        <v>49.644145938871702</v>
      </c>
      <c r="E110" s="1">
        <v>8.7499999999999994E-2</v>
      </c>
      <c r="F110" s="1">
        <v>247.64962499999999</v>
      </c>
      <c r="G110" s="1">
        <v>84.318226683851506</v>
      </c>
      <c r="H110" s="1">
        <v>500</v>
      </c>
      <c r="I110" s="1">
        <v>50</v>
      </c>
      <c r="J110" s="1" t="s">
        <v>8</v>
      </c>
      <c r="K110" s="1">
        <v>3.3219280948873626</v>
      </c>
      <c r="L110">
        <v>1</v>
      </c>
      <c r="M110">
        <v>0.91249999999999998</v>
      </c>
    </row>
    <row r="111" spans="1:13" x14ac:dyDescent="0.2">
      <c r="A111">
        <v>6</v>
      </c>
      <c r="B111" s="1" t="s">
        <v>240</v>
      </c>
      <c r="C111" s="1">
        <v>-14.167249999999999</v>
      </c>
      <c r="D111" s="1">
        <v>57.030827277337401</v>
      </c>
      <c r="E111" s="1">
        <v>0.1125</v>
      </c>
      <c r="F111" s="1">
        <v>259.91912500000001</v>
      </c>
      <c r="G111" s="1">
        <v>43.117306101893398</v>
      </c>
      <c r="H111" s="1">
        <v>500</v>
      </c>
      <c r="I111" s="1">
        <v>50</v>
      </c>
      <c r="J111" s="1" t="s">
        <v>10</v>
      </c>
      <c r="K111" s="1">
        <v>3.3219280948873626</v>
      </c>
      <c r="L111">
        <v>1</v>
      </c>
      <c r="M111">
        <v>0.88749999999999996</v>
      </c>
    </row>
    <row r="112" spans="1:13" x14ac:dyDescent="0.2">
      <c r="A112">
        <v>6</v>
      </c>
      <c r="B112" s="1" t="s">
        <v>245</v>
      </c>
      <c r="C112" s="1">
        <v>-37.143124999999998</v>
      </c>
      <c r="D112" s="1">
        <v>98.754276269356396</v>
      </c>
      <c r="E112" s="1">
        <v>0.05</v>
      </c>
      <c r="F112" s="1">
        <v>331.82649999999899</v>
      </c>
      <c r="G112" s="1">
        <v>119.34493843582101</v>
      </c>
      <c r="H112" s="1">
        <v>500</v>
      </c>
      <c r="I112" s="1">
        <v>50</v>
      </c>
      <c r="J112" s="1" t="s">
        <v>12</v>
      </c>
      <c r="K112" s="1">
        <v>3.3219280948873626</v>
      </c>
      <c r="L112">
        <v>0</v>
      </c>
      <c r="M112">
        <v>0.95</v>
      </c>
    </row>
    <row r="113" spans="1:13" x14ac:dyDescent="0.2">
      <c r="A113">
        <v>6</v>
      </c>
      <c r="B113" s="1" t="s">
        <v>214</v>
      </c>
      <c r="C113" s="1">
        <v>-19.6041249999999</v>
      </c>
      <c r="D113" s="1">
        <v>51.079163846272699</v>
      </c>
      <c r="E113" s="1">
        <v>0.35</v>
      </c>
      <c r="F113" s="1">
        <v>258.54962499999999</v>
      </c>
      <c r="G113" s="1">
        <v>46.7788533004965</v>
      </c>
      <c r="H113" s="1">
        <v>500</v>
      </c>
      <c r="I113" s="1">
        <v>50</v>
      </c>
      <c r="J113" s="1" t="s">
        <v>14</v>
      </c>
      <c r="K113" s="1">
        <v>3.3219280948873626</v>
      </c>
      <c r="L113">
        <v>1</v>
      </c>
      <c r="M113">
        <v>0.65</v>
      </c>
    </row>
    <row r="114" spans="1:13" x14ac:dyDescent="0.2">
      <c r="A114">
        <v>6</v>
      </c>
      <c r="B114" s="1" t="s">
        <v>227</v>
      </c>
      <c r="C114" s="1">
        <v>-44.424749999999896</v>
      </c>
      <c r="D114" s="1">
        <v>97.743406823363202</v>
      </c>
      <c r="E114" s="1">
        <v>0.15</v>
      </c>
      <c r="F114" s="1">
        <v>346.51862499999999</v>
      </c>
      <c r="G114" s="1">
        <v>111.738593050294</v>
      </c>
      <c r="H114" s="1">
        <v>600</v>
      </c>
      <c r="I114" s="1">
        <v>100</v>
      </c>
      <c r="J114" s="1" t="s">
        <v>8</v>
      </c>
      <c r="K114" s="1">
        <v>2.5849625007211561</v>
      </c>
      <c r="L114">
        <v>1</v>
      </c>
      <c r="M114">
        <v>0.85</v>
      </c>
    </row>
    <row r="115" spans="1:13" x14ac:dyDescent="0.2">
      <c r="A115">
        <v>6</v>
      </c>
      <c r="B115" s="1" t="s">
        <v>239</v>
      </c>
      <c r="C115" s="1">
        <v>14.8536249999999</v>
      </c>
      <c r="D115" s="1">
        <v>103.109866080358</v>
      </c>
      <c r="E115" s="1">
        <v>0.48749999999999999</v>
      </c>
      <c r="F115" s="1">
        <v>450.97174999999999</v>
      </c>
      <c r="G115" s="1">
        <v>111.283836784312</v>
      </c>
      <c r="H115" s="1">
        <v>600</v>
      </c>
      <c r="I115" s="1">
        <v>100</v>
      </c>
      <c r="J115" s="1" t="s">
        <v>10</v>
      </c>
      <c r="K115" s="1">
        <v>2.5849625007211561</v>
      </c>
      <c r="L115">
        <v>1</v>
      </c>
      <c r="M115">
        <v>0.51249999999999996</v>
      </c>
    </row>
    <row r="116" spans="1:13" x14ac:dyDescent="0.2">
      <c r="A116">
        <v>6</v>
      </c>
      <c r="B116" s="1" t="s">
        <v>249</v>
      </c>
      <c r="C116" s="1">
        <v>-40.506499999999903</v>
      </c>
      <c r="D116" s="1">
        <v>41.261253467993399</v>
      </c>
      <c r="E116" s="1">
        <v>0.16250000000000001</v>
      </c>
      <c r="F116" s="1">
        <v>548.56762500000002</v>
      </c>
      <c r="G116" s="1">
        <v>83.601439076186793</v>
      </c>
      <c r="H116" s="1">
        <v>600</v>
      </c>
      <c r="I116" s="1">
        <v>100</v>
      </c>
      <c r="J116" s="1" t="s">
        <v>12</v>
      </c>
      <c r="K116" s="1">
        <v>2.5849625007211561</v>
      </c>
      <c r="L116">
        <v>1</v>
      </c>
      <c r="M116">
        <v>0.83750000000000002</v>
      </c>
    </row>
    <row r="117" spans="1:13" x14ac:dyDescent="0.2">
      <c r="A117">
        <v>6</v>
      </c>
      <c r="B117" s="1" t="s">
        <v>215</v>
      </c>
      <c r="C117" s="1">
        <v>-35.477249999999998</v>
      </c>
      <c r="D117" s="1">
        <v>65.832842696009195</v>
      </c>
      <c r="E117" s="1">
        <v>0.35</v>
      </c>
      <c r="F117" s="1">
        <v>315.87962499999998</v>
      </c>
      <c r="G117" s="1">
        <v>55.141472741570603</v>
      </c>
      <c r="H117" s="1">
        <v>600</v>
      </c>
      <c r="I117" s="1">
        <v>100</v>
      </c>
      <c r="J117" s="1" t="s">
        <v>14</v>
      </c>
      <c r="K117" s="1">
        <v>2.5849625007211561</v>
      </c>
      <c r="L117">
        <v>1</v>
      </c>
      <c r="M117">
        <v>0.65</v>
      </c>
    </row>
    <row r="118" spans="1:13" x14ac:dyDescent="0.2">
      <c r="A118">
        <v>6</v>
      </c>
      <c r="B118" s="1" t="s">
        <v>223</v>
      </c>
      <c r="C118" s="1">
        <v>-28.817999999999898</v>
      </c>
      <c r="D118" s="1">
        <v>25.632754212140298</v>
      </c>
      <c r="E118" s="1">
        <v>0.125</v>
      </c>
      <c r="F118" s="1">
        <v>406.97362500000003</v>
      </c>
      <c r="G118" s="1">
        <v>130.87567975223399</v>
      </c>
      <c r="H118" s="1">
        <v>600</v>
      </c>
      <c r="I118" s="1">
        <v>50</v>
      </c>
      <c r="J118" s="1" t="s">
        <v>8</v>
      </c>
      <c r="K118" s="1">
        <v>3.5849625007211565</v>
      </c>
      <c r="L118">
        <v>1</v>
      </c>
      <c r="M118">
        <v>0.875</v>
      </c>
    </row>
    <row r="119" spans="1:13" x14ac:dyDescent="0.2">
      <c r="A119">
        <v>6</v>
      </c>
      <c r="B119" s="1" t="s">
        <v>238</v>
      </c>
      <c r="C119" s="1">
        <v>41.321645569620202</v>
      </c>
      <c r="D119" s="1">
        <v>91.370821858870798</v>
      </c>
      <c r="E119" s="1">
        <v>0.215189873417721</v>
      </c>
      <c r="F119" s="1">
        <v>437.74240506329102</v>
      </c>
      <c r="G119" s="1">
        <v>123.82683440810401</v>
      </c>
      <c r="H119" s="1">
        <v>600</v>
      </c>
      <c r="I119" s="1">
        <v>50</v>
      </c>
      <c r="J119" s="1" t="s">
        <v>10</v>
      </c>
      <c r="K119" s="1">
        <v>3.5849625007211565</v>
      </c>
      <c r="L119">
        <v>1</v>
      </c>
      <c r="M119">
        <v>0.784810126582279</v>
      </c>
    </row>
    <row r="120" spans="1:13" x14ac:dyDescent="0.2">
      <c r="A120">
        <v>6</v>
      </c>
      <c r="B120" s="1" t="s">
        <v>242</v>
      </c>
      <c r="C120" s="1">
        <v>-66.788589743589696</v>
      </c>
      <c r="D120" s="1">
        <v>44.673883201697002</v>
      </c>
      <c r="E120" s="1">
        <v>3.8461538461538401E-2</v>
      </c>
      <c r="F120" s="1">
        <v>589.92641025641001</v>
      </c>
      <c r="G120" s="1">
        <v>42.585181814695403</v>
      </c>
      <c r="H120" s="1">
        <v>600</v>
      </c>
      <c r="I120" s="1">
        <v>50</v>
      </c>
      <c r="J120" s="1" t="s">
        <v>12</v>
      </c>
      <c r="K120" s="1">
        <v>3.5849625007211565</v>
      </c>
      <c r="L120">
        <v>1</v>
      </c>
      <c r="M120">
        <v>0.96153846153846156</v>
      </c>
    </row>
    <row r="121" spans="1:13" x14ac:dyDescent="0.2">
      <c r="A121">
        <v>6</v>
      </c>
      <c r="B121" s="1" t="s">
        <v>218</v>
      </c>
      <c r="C121" s="1">
        <v>4.0168750000000104</v>
      </c>
      <c r="D121" s="1">
        <v>100.775077035368</v>
      </c>
      <c r="E121" s="1">
        <v>0.21249999999999999</v>
      </c>
      <c r="F121" s="1">
        <v>530.23012499999902</v>
      </c>
      <c r="G121" s="1">
        <v>103.986273186581</v>
      </c>
      <c r="H121" s="1">
        <v>600</v>
      </c>
      <c r="I121" s="1">
        <v>50</v>
      </c>
      <c r="J121" s="1" t="s">
        <v>14</v>
      </c>
      <c r="K121" s="1">
        <v>3.5849625007211565</v>
      </c>
      <c r="L121">
        <v>1</v>
      </c>
      <c r="M121">
        <v>0.78749999999999998</v>
      </c>
    </row>
    <row r="122" spans="1:13" x14ac:dyDescent="0.2">
      <c r="A122">
        <v>8</v>
      </c>
      <c r="B122" s="14" t="s">
        <v>306</v>
      </c>
      <c r="C122" s="1">
        <v>23.8361249999999</v>
      </c>
      <c r="D122" s="1">
        <v>59.763560835465398</v>
      </c>
      <c r="E122" s="1">
        <v>0.51249999999999996</v>
      </c>
      <c r="F122" s="1">
        <v>169.78299999999999</v>
      </c>
      <c r="G122" s="1">
        <v>46.401406912937396</v>
      </c>
      <c r="H122" s="1">
        <v>200</v>
      </c>
      <c r="I122" s="1">
        <v>100</v>
      </c>
      <c r="J122" s="1" t="s">
        <v>8</v>
      </c>
      <c r="K122" s="1">
        <v>1</v>
      </c>
      <c r="L122">
        <v>0</v>
      </c>
      <c r="M122">
        <v>0.48750000000000004</v>
      </c>
    </row>
    <row r="123" spans="1:13" x14ac:dyDescent="0.2">
      <c r="A123">
        <v>8</v>
      </c>
      <c r="B123" s="1" t="s">
        <v>307</v>
      </c>
      <c r="C123" s="1">
        <v>3.110125</v>
      </c>
      <c r="D123" s="1">
        <v>53.222209543896</v>
      </c>
      <c r="E123" s="1">
        <v>0.4375</v>
      </c>
      <c r="F123" s="1">
        <v>176.97874999999999</v>
      </c>
      <c r="G123" s="1">
        <v>32.270828288680399</v>
      </c>
      <c r="H123" s="1">
        <v>200</v>
      </c>
      <c r="I123" s="1">
        <v>100</v>
      </c>
      <c r="J123" s="1" t="s">
        <v>10</v>
      </c>
      <c r="K123" s="1">
        <v>1</v>
      </c>
      <c r="L123">
        <v>0</v>
      </c>
      <c r="M123">
        <v>0.5625</v>
      </c>
    </row>
    <row r="124" spans="1:13" x14ac:dyDescent="0.2">
      <c r="A124">
        <v>8</v>
      </c>
      <c r="B124" s="1" t="s">
        <v>308</v>
      </c>
      <c r="C124" s="1">
        <v>12.368124999999999</v>
      </c>
      <c r="D124" s="1">
        <v>43.839066456009</v>
      </c>
      <c r="E124" s="1">
        <v>0.6</v>
      </c>
      <c r="F124" s="1">
        <v>138.87375</v>
      </c>
      <c r="G124" s="1">
        <v>45.383563554854298</v>
      </c>
      <c r="H124" s="1">
        <v>200</v>
      </c>
      <c r="I124" s="1">
        <v>100</v>
      </c>
      <c r="J124" s="1" t="s">
        <v>12</v>
      </c>
      <c r="K124" s="1">
        <v>1</v>
      </c>
      <c r="L124">
        <v>0</v>
      </c>
      <c r="M124">
        <v>0.4</v>
      </c>
    </row>
    <row r="125" spans="1:13" x14ac:dyDescent="0.2">
      <c r="A125">
        <v>8</v>
      </c>
      <c r="B125" s="1" t="s">
        <v>309</v>
      </c>
      <c r="C125" s="1">
        <v>-0.84787499999999905</v>
      </c>
      <c r="D125" s="1">
        <v>51.080535962677303</v>
      </c>
      <c r="E125" s="1">
        <v>0.41249999999999998</v>
      </c>
      <c r="F125" s="1">
        <v>163.824625</v>
      </c>
      <c r="G125" s="1">
        <v>44.120725768728803</v>
      </c>
      <c r="H125" s="1">
        <v>200</v>
      </c>
      <c r="I125" s="1">
        <v>100</v>
      </c>
      <c r="J125" s="1" t="s">
        <v>14</v>
      </c>
      <c r="K125" s="1">
        <v>1</v>
      </c>
      <c r="L125">
        <v>0</v>
      </c>
      <c r="M125">
        <v>0.58750000000000002</v>
      </c>
    </row>
    <row r="126" spans="1:13" x14ac:dyDescent="0.2">
      <c r="A126">
        <v>8</v>
      </c>
      <c r="B126" s="1" t="s">
        <v>302</v>
      </c>
      <c r="C126" s="1">
        <v>4.3582051282051202</v>
      </c>
      <c r="D126" s="1">
        <v>56.715303699279502</v>
      </c>
      <c r="E126" s="1">
        <v>0.41025641025641002</v>
      </c>
      <c r="F126" s="1">
        <v>144.955256410256</v>
      </c>
      <c r="G126" s="1">
        <v>51.297353151199403</v>
      </c>
      <c r="H126" s="1">
        <v>200</v>
      </c>
      <c r="I126" s="1">
        <v>50</v>
      </c>
      <c r="J126" s="1" t="s">
        <v>8</v>
      </c>
      <c r="K126" s="1">
        <v>2</v>
      </c>
      <c r="L126">
        <v>0</v>
      </c>
      <c r="M126">
        <v>0.58974358974358998</v>
      </c>
    </row>
    <row r="127" spans="1:13" x14ac:dyDescent="0.2">
      <c r="A127">
        <v>8</v>
      </c>
      <c r="B127" s="1" t="s">
        <v>303</v>
      </c>
      <c r="C127" s="1">
        <v>-2.2370886075949299</v>
      </c>
      <c r="D127" s="1">
        <v>53.908535811093401</v>
      </c>
      <c r="E127" s="1">
        <v>0.316455696202531</v>
      </c>
      <c r="F127" s="1">
        <v>151.195696202531</v>
      </c>
      <c r="G127" s="1">
        <v>45.207721802710303</v>
      </c>
      <c r="H127" s="1">
        <v>200</v>
      </c>
      <c r="I127" s="1">
        <v>50</v>
      </c>
      <c r="J127" s="1" t="s">
        <v>10</v>
      </c>
      <c r="K127" s="1">
        <v>2</v>
      </c>
      <c r="L127">
        <v>0</v>
      </c>
      <c r="M127">
        <v>0.683544303797469</v>
      </c>
    </row>
    <row r="128" spans="1:13" x14ac:dyDescent="0.2">
      <c r="A128">
        <v>8</v>
      </c>
      <c r="B128" s="1" t="s">
        <v>304</v>
      </c>
      <c r="C128" s="1">
        <v>-17.37575</v>
      </c>
      <c r="D128" s="1">
        <v>49.557695637887498</v>
      </c>
      <c r="E128" s="1">
        <v>0.23749999999999999</v>
      </c>
      <c r="F128" s="1">
        <v>122.059749999999</v>
      </c>
      <c r="G128" s="1">
        <v>45.869347743754702</v>
      </c>
      <c r="H128" s="1">
        <v>200</v>
      </c>
      <c r="I128" s="1">
        <v>50</v>
      </c>
      <c r="J128" s="1" t="s">
        <v>12</v>
      </c>
      <c r="K128" s="1">
        <v>2</v>
      </c>
      <c r="L128">
        <v>0</v>
      </c>
      <c r="M128">
        <v>0.76249999999999996</v>
      </c>
    </row>
    <row r="129" spans="1:13" x14ac:dyDescent="0.2">
      <c r="A129">
        <v>8</v>
      </c>
      <c r="B129" s="1" t="s">
        <v>305</v>
      </c>
      <c r="C129" s="1">
        <v>15.2392405063291</v>
      </c>
      <c r="D129" s="1">
        <v>48.3550540804099</v>
      </c>
      <c r="E129" s="1">
        <v>0.367088607594936</v>
      </c>
      <c r="F129" s="1">
        <v>94.648860759493601</v>
      </c>
      <c r="G129" s="1">
        <v>44.372744370907697</v>
      </c>
      <c r="H129" s="1">
        <v>200</v>
      </c>
      <c r="I129" s="1">
        <v>50</v>
      </c>
      <c r="J129" s="1" t="s">
        <v>14</v>
      </c>
      <c r="K129" s="1">
        <v>2</v>
      </c>
      <c r="L129">
        <v>0</v>
      </c>
      <c r="M129">
        <v>0.632911392405064</v>
      </c>
    </row>
    <row r="130" spans="1:13" x14ac:dyDescent="0.2">
      <c r="A130">
        <v>8</v>
      </c>
      <c r="B130" s="1" t="s">
        <v>314</v>
      </c>
      <c r="C130" s="1">
        <v>18.619250000000001</v>
      </c>
      <c r="D130" s="1">
        <v>33.2475283959199</v>
      </c>
      <c r="E130" s="1">
        <v>0.67500000000000004</v>
      </c>
      <c r="F130" s="1">
        <v>177.664625</v>
      </c>
      <c r="G130" s="1">
        <v>34.291052803309697</v>
      </c>
      <c r="H130" s="1">
        <v>300</v>
      </c>
      <c r="I130" s="1">
        <v>100</v>
      </c>
      <c r="J130" s="1" t="s">
        <v>8</v>
      </c>
      <c r="K130" s="1">
        <v>1.5849625007211563</v>
      </c>
      <c r="L130">
        <v>1</v>
      </c>
      <c r="M130">
        <v>0.32499999999999996</v>
      </c>
    </row>
    <row r="131" spans="1:13" x14ac:dyDescent="0.2">
      <c r="A131">
        <v>8</v>
      </c>
      <c r="B131" s="1" t="s">
        <v>315</v>
      </c>
      <c r="C131" s="1">
        <v>8.3393750000000004</v>
      </c>
      <c r="D131" s="1">
        <v>20.6708451897684</v>
      </c>
      <c r="E131" s="1">
        <v>0.73750000000000004</v>
      </c>
      <c r="F131" s="1">
        <v>212.11025000000001</v>
      </c>
      <c r="G131" s="1">
        <v>20.538691473350902</v>
      </c>
      <c r="H131" s="1">
        <v>300</v>
      </c>
      <c r="I131" s="1">
        <v>100</v>
      </c>
      <c r="J131" s="1" t="s">
        <v>10</v>
      </c>
      <c r="K131" s="1">
        <v>1.5849625007211563</v>
      </c>
      <c r="L131">
        <v>1</v>
      </c>
      <c r="M131">
        <v>0.26249999999999996</v>
      </c>
    </row>
    <row r="132" spans="1:13" x14ac:dyDescent="0.2">
      <c r="A132">
        <v>8</v>
      </c>
      <c r="B132" s="1" t="s">
        <v>316</v>
      </c>
      <c r="C132" s="1">
        <v>-12.317375</v>
      </c>
      <c r="D132" s="1">
        <v>29.646716628648299</v>
      </c>
      <c r="E132" s="1">
        <v>0.38750000000000001</v>
      </c>
      <c r="F132" s="1">
        <v>115.240999999999</v>
      </c>
      <c r="G132" s="1">
        <v>27.3927312712697</v>
      </c>
      <c r="H132" s="1">
        <v>300</v>
      </c>
      <c r="I132" s="1">
        <v>100</v>
      </c>
      <c r="J132" s="1" t="s">
        <v>12</v>
      </c>
      <c r="K132" s="1">
        <v>1.5849625007211563</v>
      </c>
      <c r="L132">
        <v>1</v>
      </c>
      <c r="M132">
        <v>0.61250000000000004</v>
      </c>
    </row>
    <row r="133" spans="1:13" x14ac:dyDescent="0.2">
      <c r="A133">
        <v>8</v>
      </c>
      <c r="B133" s="1" t="s">
        <v>317</v>
      </c>
      <c r="C133" s="1">
        <v>-22.460374999999999</v>
      </c>
      <c r="D133" s="1">
        <v>57.655343062108003</v>
      </c>
      <c r="E133" s="1">
        <v>0.3125</v>
      </c>
      <c r="F133" s="1">
        <v>212.6465</v>
      </c>
      <c r="G133" s="1">
        <v>73.317667227960797</v>
      </c>
      <c r="H133" s="1">
        <v>300</v>
      </c>
      <c r="I133" s="1">
        <v>100</v>
      </c>
      <c r="J133" s="1" t="s">
        <v>14</v>
      </c>
      <c r="K133" s="1">
        <v>1.5849625007211563</v>
      </c>
      <c r="L133">
        <v>0</v>
      </c>
      <c r="M133">
        <v>0.6875</v>
      </c>
    </row>
    <row r="134" spans="1:13" x14ac:dyDescent="0.2">
      <c r="A134">
        <v>8</v>
      </c>
      <c r="B134" s="1" t="s">
        <v>310</v>
      </c>
      <c r="C134" s="1">
        <v>13.7116249999999</v>
      </c>
      <c r="D134" s="1">
        <v>31.3512162221719</v>
      </c>
      <c r="E134" s="1">
        <v>0.48749999999999999</v>
      </c>
      <c r="F134" s="1">
        <v>171.682875</v>
      </c>
      <c r="G134" s="1">
        <v>37.777056866362301</v>
      </c>
      <c r="H134" s="1">
        <v>300</v>
      </c>
      <c r="I134" s="1">
        <v>50</v>
      </c>
      <c r="J134" s="1" t="s">
        <v>8</v>
      </c>
      <c r="K134" s="1">
        <v>2.5849625007211561</v>
      </c>
      <c r="L134">
        <v>1</v>
      </c>
      <c r="M134">
        <v>0.51249999999999996</v>
      </c>
    </row>
    <row r="135" spans="1:13" x14ac:dyDescent="0.2">
      <c r="A135">
        <v>8</v>
      </c>
      <c r="B135" s="1" t="s">
        <v>311</v>
      </c>
      <c r="C135" s="1">
        <v>17.4187341772151</v>
      </c>
      <c r="D135" s="1">
        <v>26.582486780980101</v>
      </c>
      <c r="E135" s="1">
        <v>0.658227848101265</v>
      </c>
      <c r="F135" s="1">
        <v>182.12962025316401</v>
      </c>
      <c r="G135" s="1">
        <v>22.4836135234303</v>
      </c>
      <c r="H135" s="1">
        <v>300</v>
      </c>
      <c r="I135" s="1">
        <v>50</v>
      </c>
      <c r="J135" s="1" t="s">
        <v>10</v>
      </c>
      <c r="K135" s="1">
        <v>2.5849625007211561</v>
      </c>
      <c r="L135">
        <v>1</v>
      </c>
      <c r="M135">
        <v>0.341772151898735</v>
      </c>
    </row>
    <row r="136" spans="1:13" x14ac:dyDescent="0.2">
      <c r="A136">
        <v>8</v>
      </c>
      <c r="B136" s="1" t="s">
        <v>312</v>
      </c>
      <c r="C136" s="1">
        <v>4.2651249999999896</v>
      </c>
      <c r="D136" s="1">
        <v>43.364096237375598</v>
      </c>
      <c r="E136" s="1">
        <v>0.45</v>
      </c>
      <c r="F136" s="1">
        <v>136.21212499999999</v>
      </c>
      <c r="G136" s="1">
        <v>53.5272960202023</v>
      </c>
      <c r="H136" s="1">
        <v>300</v>
      </c>
      <c r="I136" s="1">
        <v>50</v>
      </c>
      <c r="J136" s="1" t="s">
        <v>12</v>
      </c>
      <c r="K136" s="1">
        <v>2.5849625007211561</v>
      </c>
      <c r="L136">
        <v>1</v>
      </c>
      <c r="M136">
        <v>0.55000000000000004</v>
      </c>
    </row>
    <row r="137" spans="1:13" x14ac:dyDescent="0.2">
      <c r="A137">
        <v>8</v>
      </c>
      <c r="B137" s="1" t="s">
        <v>313</v>
      </c>
      <c r="C137" s="1">
        <v>0.67049999999999799</v>
      </c>
      <c r="D137" s="1">
        <v>28.5547874226021</v>
      </c>
      <c r="E137" s="1">
        <v>0.51249999999999996</v>
      </c>
      <c r="F137" s="1">
        <v>106.676125</v>
      </c>
      <c r="G137" s="1">
        <v>23.8008267972853</v>
      </c>
      <c r="H137" s="1">
        <v>300</v>
      </c>
      <c r="I137" s="1">
        <v>50</v>
      </c>
      <c r="J137" s="1" t="s">
        <v>14</v>
      </c>
      <c r="K137" s="1">
        <v>2.5849625007211561</v>
      </c>
      <c r="L137">
        <v>1</v>
      </c>
      <c r="M137">
        <v>0.48750000000000004</v>
      </c>
    </row>
    <row r="138" spans="1:13" x14ac:dyDescent="0.2">
      <c r="A138">
        <v>8</v>
      </c>
      <c r="B138" s="1" t="s">
        <v>322</v>
      </c>
      <c r="C138" s="1">
        <v>-11.753625</v>
      </c>
      <c r="D138" s="1">
        <v>41.606429318187999</v>
      </c>
      <c r="E138" s="1">
        <v>0.41249999999999998</v>
      </c>
      <c r="F138" s="1">
        <v>261.27525000000003</v>
      </c>
      <c r="G138" s="1">
        <v>41.120351469041402</v>
      </c>
      <c r="H138" s="1">
        <v>400</v>
      </c>
      <c r="I138" s="1">
        <v>100</v>
      </c>
      <c r="J138" s="1" t="s">
        <v>8</v>
      </c>
      <c r="K138" s="1">
        <v>2</v>
      </c>
      <c r="L138">
        <v>1</v>
      </c>
      <c r="M138">
        <v>0.58750000000000002</v>
      </c>
    </row>
    <row r="139" spans="1:13" x14ac:dyDescent="0.2">
      <c r="A139">
        <v>8</v>
      </c>
      <c r="B139" s="1" t="s">
        <v>323</v>
      </c>
      <c r="C139" s="1">
        <v>19.7993670886075</v>
      </c>
      <c r="D139" s="1">
        <v>39.870032600932497</v>
      </c>
      <c r="E139" s="1">
        <v>0.632911392405063</v>
      </c>
      <c r="F139" s="1">
        <v>261.99898734177202</v>
      </c>
      <c r="G139" s="1">
        <v>50.537414279051603</v>
      </c>
      <c r="H139" s="1">
        <v>400</v>
      </c>
      <c r="I139" s="1">
        <v>100</v>
      </c>
      <c r="J139" s="1" t="s">
        <v>10</v>
      </c>
      <c r="K139" s="1">
        <v>2</v>
      </c>
      <c r="L139">
        <v>1</v>
      </c>
      <c r="M139">
        <v>0.367088607594937</v>
      </c>
    </row>
    <row r="140" spans="1:13" x14ac:dyDescent="0.2">
      <c r="A140">
        <v>8</v>
      </c>
      <c r="B140" s="1" t="s">
        <v>324</v>
      </c>
      <c r="C140" s="1">
        <v>-12.733000000000001</v>
      </c>
      <c r="D140" s="1">
        <v>22.120849294274301</v>
      </c>
      <c r="E140" s="1">
        <v>0.3125</v>
      </c>
      <c r="F140" s="1">
        <v>134.723874999999</v>
      </c>
      <c r="G140" s="1">
        <v>20.961657168133701</v>
      </c>
      <c r="H140" s="1">
        <v>400</v>
      </c>
      <c r="I140" s="1">
        <v>100</v>
      </c>
      <c r="J140" s="1" t="s">
        <v>12</v>
      </c>
      <c r="K140" s="1">
        <v>2</v>
      </c>
      <c r="L140">
        <v>1</v>
      </c>
      <c r="M140">
        <v>0.6875</v>
      </c>
    </row>
    <row r="141" spans="1:13" x14ac:dyDescent="0.2">
      <c r="A141">
        <v>8</v>
      </c>
      <c r="B141" s="1" t="s">
        <v>325</v>
      </c>
      <c r="C141" s="1">
        <v>20.460749999999901</v>
      </c>
      <c r="D141" s="1">
        <v>32.9561564345343</v>
      </c>
      <c r="E141" s="1">
        <v>0.75</v>
      </c>
      <c r="F141" s="1">
        <v>124.45912499999901</v>
      </c>
      <c r="G141" s="1">
        <v>36.144423297161197</v>
      </c>
      <c r="H141" s="1">
        <v>400</v>
      </c>
      <c r="I141" s="1">
        <v>100</v>
      </c>
      <c r="J141" s="1" t="s">
        <v>14</v>
      </c>
      <c r="K141" s="1">
        <v>2</v>
      </c>
      <c r="L141">
        <v>1</v>
      </c>
      <c r="M141">
        <v>0.25</v>
      </c>
    </row>
    <row r="142" spans="1:13" x14ac:dyDescent="0.2">
      <c r="A142">
        <v>8</v>
      </c>
      <c r="B142" s="1" t="s">
        <v>318</v>
      </c>
      <c r="C142" s="1">
        <v>4.3963749999999999</v>
      </c>
      <c r="D142" s="1">
        <v>25.086324374235701</v>
      </c>
      <c r="E142" s="1">
        <v>0.6</v>
      </c>
      <c r="F142" s="1">
        <v>221.53562499999899</v>
      </c>
      <c r="G142" s="1">
        <v>25.5575481435401</v>
      </c>
      <c r="H142" s="1">
        <v>400</v>
      </c>
      <c r="I142" s="1">
        <v>50</v>
      </c>
      <c r="J142" s="1" t="s">
        <v>8</v>
      </c>
      <c r="K142" s="1">
        <v>3</v>
      </c>
      <c r="L142">
        <v>1</v>
      </c>
      <c r="M142">
        <v>0.4</v>
      </c>
    </row>
    <row r="143" spans="1:13" x14ac:dyDescent="0.2">
      <c r="A143">
        <v>8</v>
      </c>
      <c r="B143" s="1" t="s">
        <v>319</v>
      </c>
      <c r="C143" s="1">
        <v>7.9816250000000002</v>
      </c>
      <c r="D143" s="1">
        <v>28.183298265273599</v>
      </c>
      <c r="E143" s="1">
        <v>0.63749999999999996</v>
      </c>
      <c r="F143" s="1">
        <v>238.50412499999999</v>
      </c>
      <c r="G143" s="1">
        <v>27.552934494067401</v>
      </c>
      <c r="H143" s="1">
        <v>400</v>
      </c>
      <c r="I143" s="1">
        <v>50</v>
      </c>
      <c r="J143" s="1" t="s">
        <v>10</v>
      </c>
      <c r="K143" s="1">
        <v>3</v>
      </c>
      <c r="L143">
        <v>1</v>
      </c>
      <c r="M143">
        <v>0.36250000000000004</v>
      </c>
    </row>
    <row r="144" spans="1:13" x14ac:dyDescent="0.2">
      <c r="A144">
        <v>8</v>
      </c>
      <c r="B144" s="1" t="s">
        <v>320</v>
      </c>
      <c r="C144" s="1">
        <v>-1.72275</v>
      </c>
      <c r="D144" s="1">
        <v>27.250834802579899</v>
      </c>
      <c r="E144" s="1">
        <v>0.48749999999999999</v>
      </c>
      <c r="F144" s="1">
        <v>133.97</v>
      </c>
      <c r="G144" s="1">
        <v>17.434742756920699</v>
      </c>
      <c r="H144" s="1">
        <v>400</v>
      </c>
      <c r="I144" s="1">
        <v>50</v>
      </c>
      <c r="J144" s="1" t="s">
        <v>12</v>
      </c>
      <c r="K144" s="1">
        <v>3</v>
      </c>
      <c r="L144">
        <v>1</v>
      </c>
      <c r="M144">
        <v>0.51249999999999996</v>
      </c>
    </row>
    <row r="145" spans="1:13" x14ac:dyDescent="0.2">
      <c r="A145">
        <v>8</v>
      </c>
      <c r="B145" s="1" t="s">
        <v>321</v>
      </c>
      <c r="C145" s="1">
        <v>-21.482624999999999</v>
      </c>
      <c r="D145" s="1">
        <v>44.7364466554885</v>
      </c>
      <c r="E145" s="1">
        <v>0.3</v>
      </c>
      <c r="F145" s="1">
        <v>157.54</v>
      </c>
      <c r="G145" s="1">
        <v>56.708607195028101</v>
      </c>
      <c r="H145" s="1">
        <v>400</v>
      </c>
      <c r="I145" s="1">
        <v>50</v>
      </c>
      <c r="J145" s="1" t="s">
        <v>14</v>
      </c>
      <c r="K145" s="1">
        <v>3</v>
      </c>
      <c r="L145">
        <v>1</v>
      </c>
      <c r="M145">
        <v>0.7</v>
      </c>
    </row>
    <row r="146" spans="1:13" x14ac:dyDescent="0.2">
      <c r="A146">
        <v>8</v>
      </c>
      <c r="B146" s="1" t="s">
        <v>330</v>
      </c>
      <c r="C146" s="1">
        <v>-22.5691249999999</v>
      </c>
      <c r="D146" s="1">
        <v>37.682057839034897</v>
      </c>
      <c r="E146" s="1">
        <v>0.33750000000000002</v>
      </c>
      <c r="F146" s="1">
        <v>318.09550000000002</v>
      </c>
      <c r="G146" s="1">
        <v>46.959717921320603</v>
      </c>
      <c r="H146" s="1">
        <v>500</v>
      </c>
      <c r="I146" s="1">
        <v>100</v>
      </c>
      <c r="J146" s="1" t="s">
        <v>8</v>
      </c>
      <c r="K146" s="1">
        <v>2.3219280948873622</v>
      </c>
      <c r="L146">
        <v>1</v>
      </c>
      <c r="M146">
        <v>0.66249999999999998</v>
      </c>
    </row>
    <row r="147" spans="1:13" x14ac:dyDescent="0.2">
      <c r="A147">
        <v>8</v>
      </c>
      <c r="B147" s="1" t="s">
        <v>331</v>
      </c>
      <c r="C147" s="1">
        <v>53.143999999999998</v>
      </c>
      <c r="D147" s="1">
        <v>35.391717378505298</v>
      </c>
      <c r="E147" s="1">
        <v>0.86250000000000004</v>
      </c>
      <c r="F147" s="1">
        <v>300.84799999999899</v>
      </c>
      <c r="G147" s="1">
        <v>82.738687631603099</v>
      </c>
      <c r="H147" s="1">
        <v>500</v>
      </c>
      <c r="I147" s="1">
        <v>100</v>
      </c>
      <c r="J147" s="1" t="s">
        <v>10</v>
      </c>
      <c r="K147" s="1">
        <v>2.3219280948873622</v>
      </c>
      <c r="L147">
        <v>1</v>
      </c>
      <c r="M147">
        <v>0.13749999999999996</v>
      </c>
    </row>
    <row r="148" spans="1:13" x14ac:dyDescent="0.2">
      <c r="A148">
        <v>8</v>
      </c>
      <c r="B148" s="1" t="s">
        <v>332</v>
      </c>
      <c r="C148" s="1">
        <v>-15.019</v>
      </c>
      <c r="D148" s="1">
        <v>40.682743995458303</v>
      </c>
      <c r="E148" s="1">
        <v>0.28749999999999998</v>
      </c>
      <c r="F148" s="1">
        <v>143.57724999999999</v>
      </c>
      <c r="G148" s="1">
        <v>27.040838604553301</v>
      </c>
      <c r="H148" s="1">
        <v>500</v>
      </c>
      <c r="I148" s="1">
        <v>100</v>
      </c>
      <c r="J148" s="1" t="s">
        <v>12</v>
      </c>
      <c r="K148" s="1">
        <v>2.3219280948873622</v>
      </c>
      <c r="L148">
        <v>1</v>
      </c>
      <c r="M148">
        <v>0.71250000000000002</v>
      </c>
    </row>
    <row r="149" spans="1:13" x14ac:dyDescent="0.2">
      <c r="A149">
        <v>8</v>
      </c>
      <c r="B149" s="1" t="s">
        <v>333</v>
      </c>
      <c r="C149" s="1">
        <v>-40.113749999999897</v>
      </c>
      <c r="D149" s="1">
        <v>57.835264315445897</v>
      </c>
      <c r="E149" s="1">
        <v>0.22500000000000001</v>
      </c>
      <c r="F149" s="1">
        <v>220.72649999999899</v>
      </c>
      <c r="G149" s="1">
        <v>91.432050659219001</v>
      </c>
      <c r="H149" s="1">
        <v>500</v>
      </c>
      <c r="I149" s="1">
        <v>100</v>
      </c>
      <c r="J149" s="1" t="s">
        <v>14</v>
      </c>
      <c r="K149" s="1">
        <v>2.3219280948873622</v>
      </c>
      <c r="L149">
        <v>1</v>
      </c>
      <c r="M149">
        <v>0.77500000000000002</v>
      </c>
    </row>
    <row r="150" spans="1:13" x14ac:dyDescent="0.2">
      <c r="A150">
        <v>8</v>
      </c>
      <c r="B150" s="1" t="s">
        <v>326</v>
      </c>
      <c r="C150" s="1">
        <v>-2.2112500000000002</v>
      </c>
      <c r="D150" s="1">
        <v>58.975530760116897</v>
      </c>
      <c r="E150" s="1">
        <v>0.25</v>
      </c>
      <c r="F150" s="1">
        <v>299.18987499999901</v>
      </c>
      <c r="G150" s="1">
        <v>59.614195069080402</v>
      </c>
      <c r="H150" s="1">
        <v>500</v>
      </c>
      <c r="I150" s="1">
        <v>50</v>
      </c>
      <c r="J150" s="1" t="s">
        <v>8</v>
      </c>
      <c r="K150" s="1">
        <v>3.3219280948873626</v>
      </c>
      <c r="L150">
        <v>1</v>
      </c>
      <c r="M150">
        <v>0.75</v>
      </c>
    </row>
    <row r="151" spans="1:13" x14ac:dyDescent="0.2">
      <c r="A151">
        <v>8</v>
      </c>
      <c r="B151" s="1" t="s">
        <v>327</v>
      </c>
      <c r="C151" s="1">
        <v>23.133749999999999</v>
      </c>
      <c r="D151" s="1">
        <v>34.6407968071968</v>
      </c>
      <c r="E151" s="1">
        <v>0.55000000000000004</v>
      </c>
      <c r="F151" s="1">
        <v>350.34974999999901</v>
      </c>
      <c r="G151" s="1">
        <v>36.8857007177239</v>
      </c>
      <c r="H151" s="1">
        <v>500</v>
      </c>
      <c r="I151" s="1">
        <v>50</v>
      </c>
      <c r="J151" s="1" t="s">
        <v>10</v>
      </c>
      <c r="K151" s="1">
        <v>3.3219280948873626</v>
      </c>
      <c r="L151">
        <v>1</v>
      </c>
      <c r="M151">
        <v>0.44999999999999996</v>
      </c>
    </row>
    <row r="152" spans="1:13" x14ac:dyDescent="0.2">
      <c r="A152">
        <v>8</v>
      </c>
      <c r="B152" s="1" t="s">
        <v>328</v>
      </c>
      <c r="C152" s="1">
        <v>-22.477594936708801</v>
      </c>
      <c r="D152" s="1">
        <v>55.3025977418826</v>
      </c>
      <c r="E152" s="1">
        <v>0.164556962025316</v>
      </c>
      <c r="F152" s="1">
        <v>143.22354430379701</v>
      </c>
      <c r="G152" s="1">
        <v>53.702751668838999</v>
      </c>
      <c r="H152" s="1">
        <v>500</v>
      </c>
      <c r="I152" s="1">
        <v>50</v>
      </c>
      <c r="J152" s="1" t="s">
        <v>12</v>
      </c>
      <c r="K152" s="1">
        <v>3.3219280948873626</v>
      </c>
      <c r="L152">
        <v>1</v>
      </c>
      <c r="M152">
        <v>0.835443037974684</v>
      </c>
    </row>
    <row r="153" spans="1:13" x14ac:dyDescent="0.2">
      <c r="A153">
        <v>8</v>
      </c>
      <c r="B153" s="1" t="s">
        <v>329</v>
      </c>
      <c r="C153" s="1">
        <v>-33.454177215189802</v>
      </c>
      <c r="D153" s="1">
        <v>78.423756743676705</v>
      </c>
      <c r="E153" s="1">
        <v>0.215189873417721</v>
      </c>
      <c r="F153" s="1">
        <v>210.48278481012599</v>
      </c>
      <c r="G153" s="1">
        <v>98.754909994091093</v>
      </c>
      <c r="H153" s="1">
        <v>500</v>
      </c>
      <c r="I153" s="1">
        <v>50</v>
      </c>
      <c r="J153" s="1" t="s">
        <v>14</v>
      </c>
      <c r="K153" s="1">
        <v>3.3219280948873626</v>
      </c>
      <c r="L153">
        <v>1</v>
      </c>
      <c r="M153">
        <v>0.784810126582279</v>
      </c>
    </row>
    <row r="154" spans="1:13" x14ac:dyDescent="0.2">
      <c r="A154">
        <v>8</v>
      </c>
      <c r="B154" s="1" t="s">
        <v>338</v>
      </c>
      <c r="C154" s="1">
        <v>49.421168831168799</v>
      </c>
      <c r="D154" s="1">
        <v>124.822742609909</v>
      </c>
      <c r="E154" s="1">
        <v>0.23376623376623301</v>
      </c>
      <c r="F154" s="1">
        <v>385.54870129870102</v>
      </c>
      <c r="G154" s="1">
        <v>134.43108988691301</v>
      </c>
      <c r="H154" s="1">
        <v>600</v>
      </c>
      <c r="I154" s="1">
        <v>100</v>
      </c>
      <c r="J154" s="1" t="s">
        <v>8</v>
      </c>
      <c r="K154" s="1">
        <v>2.5849625007211561</v>
      </c>
      <c r="L154">
        <v>0</v>
      </c>
      <c r="M154">
        <v>0.76623376623376704</v>
      </c>
    </row>
    <row r="155" spans="1:13" x14ac:dyDescent="0.2">
      <c r="A155">
        <v>8</v>
      </c>
      <c r="B155" s="1" t="s">
        <v>339</v>
      </c>
      <c r="C155" s="1">
        <v>1.7927500000000001</v>
      </c>
      <c r="D155" s="1">
        <v>47.107203668202303</v>
      </c>
      <c r="E155" s="1">
        <v>0.47499999999999998</v>
      </c>
      <c r="F155" s="1">
        <v>385.41312499999901</v>
      </c>
      <c r="G155" s="1">
        <v>44.889343629467</v>
      </c>
      <c r="H155" s="1">
        <v>600</v>
      </c>
      <c r="I155" s="1">
        <v>100</v>
      </c>
      <c r="J155" s="1" t="s">
        <v>10</v>
      </c>
      <c r="K155" s="1">
        <v>2.5849625007211561</v>
      </c>
      <c r="L155">
        <v>1</v>
      </c>
      <c r="M155">
        <v>0.52500000000000002</v>
      </c>
    </row>
    <row r="156" spans="1:13" x14ac:dyDescent="0.2">
      <c r="A156">
        <v>8</v>
      </c>
      <c r="B156" s="1" t="s">
        <v>340</v>
      </c>
      <c r="C156" s="1">
        <v>-16.604499999999899</v>
      </c>
      <c r="D156" s="1">
        <v>75.946494848347001</v>
      </c>
      <c r="E156" s="1">
        <v>0.375</v>
      </c>
      <c r="F156" s="1">
        <v>214.70162500000001</v>
      </c>
      <c r="G156" s="1">
        <v>116.600539604709</v>
      </c>
      <c r="H156" s="1">
        <v>600</v>
      </c>
      <c r="I156" s="1">
        <v>100</v>
      </c>
      <c r="J156" s="1" t="s">
        <v>12</v>
      </c>
      <c r="K156" s="1">
        <v>2.5849625007211561</v>
      </c>
      <c r="L156">
        <v>1</v>
      </c>
      <c r="M156">
        <v>0.625</v>
      </c>
    </row>
    <row r="157" spans="1:13" x14ac:dyDescent="0.2">
      <c r="A157">
        <v>8</v>
      </c>
      <c r="B157" s="1" t="s">
        <v>341</v>
      </c>
      <c r="C157" s="1">
        <v>-12.988125</v>
      </c>
      <c r="D157" s="1">
        <v>109.15708673848999</v>
      </c>
      <c r="E157" s="1">
        <v>0.38750000000000001</v>
      </c>
      <c r="F157" s="1">
        <v>249.641875</v>
      </c>
      <c r="G157" s="1">
        <v>117.904747901576</v>
      </c>
      <c r="H157" s="1">
        <v>600</v>
      </c>
      <c r="I157" s="1">
        <v>100</v>
      </c>
      <c r="J157" s="1" t="s">
        <v>14</v>
      </c>
      <c r="K157" s="1">
        <v>2.5849625007211561</v>
      </c>
      <c r="L157">
        <v>0</v>
      </c>
      <c r="M157">
        <v>0.61250000000000004</v>
      </c>
    </row>
    <row r="158" spans="1:13" x14ac:dyDescent="0.2">
      <c r="A158">
        <v>8</v>
      </c>
      <c r="B158" s="1" t="s">
        <v>334</v>
      </c>
      <c r="C158" s="1">
        <v>23.0810389610389</v>
      </c>
      <c r="D158" s="1">
        <v>128.78276416886101</v>
      </c>
      <c r="E158" s="1">
        <v>0.29870129870129802</v>
      </c>
      <c r="F158" s="1">
        <v>372.69480519480499</v>
      </c>
      <c r="G158" s="1">
        <v>129.94960725204999</v>
      </c>
      <c r="H158" s="1">
        <v>600</v>
      </c>
      <c r="I158" s="1">
        <v>50</v>
      </c>
      <c r="J158" s="1" t="s">
        <v>8</v>
      </c>
      <c r="K158" s="1">
        <v>3.5849625007211565</v>
      </c>
      <c r="L158">
        <v>0</v>
      </c>
      <c r="M158">
        <v>0.70129870129870198</v>
      </c>
    </row>
    <row r="159" spans="1:13" x14ac:dyDescent="0.2">
      <c r="A159">
        <v>8</v>
      </c>
      <c r="B159" s="1" t="s">
        <v>335</v>
      </c>
      <c r="C159" s="1">
        <v>5.4191250000000002</v>
      </c>
      <c r="D159" s="1">
        <v>48.973115971769303</v>
      </c>
      <c r="E159" s="1">
        <v>0.3</v>
      </c>
      <c r="F159" s="1">
        <v>349.62737499999997</v>
      </c>
      <c r="G159" s="1">
        <v>57.613109743871398</v>
      </c>
      <c r="H159" s="1">
        <v>600</v>
      </c>
      <c r="I159" s="1">
        <v>50</v>
      </c>
      <c r="J159" s="1" t="s">
        <v>10</v>
      </c>
      <c r="K159" s="1">
        <v>3.5849625007211565</v>
      </c>
      <c r="L159">
        <v>1</v>
      </c>
      <c r="M159">
        <v>0.7</v>
      </c>
    </row>
    <row r="160" spans="1:13" x14ac:dyDescent="0.2">
      <c r="A160">
        <v>8</v>
      </c>
      <c r="B160" s="1" t="s">
        <v>336</v>
      </c>
      <c r="C160" s="1">
        <v>-10.854374999999999</v>
      </c>
      <c r="D160" s="1">
        <v>99.802936014474895</v>
      </c>
      <c r="E160" s="1">
        <v>0.25</v>
      </c>
      <c r="F160" s="1">
        <v>160.79999999999899</v>
      </c>
      <c r="G160" s="1">
        <v>118.50928247399</v>
      </c>
      <c r="H160" s="1">
        <v>600</v>
      </c>
      <c r="I160" s="1">
        <v>50</v>
      </c>
      <c r="J160" s="1" t="s">
        <v>12</v>
      </c>
      <c r="K160" s="1">
        <v>3.5849625007211565</v>
      </c>
      <c r="L160">
        <v>1</v>
      </c>
      <c r="M160">
        <v>0.75</v>
      </c>
    </row>
    <row r="161" spans="1:13" x14ac:dyDescent="0.2">
      <c r="A161">
        <v>8</v>
      </c>
      <c r="B161" s="1" t="s">
        <v>337</v>
      </c>
      <c r="C161" s="1">
        <v>-45.408051948051899</v>
      </c>
      <c r="D161" s="1">
        <v>117.008909074047</v>
      </c>
      <c r="E161" s="1">
        <v>0.18181818181818099</v>
      </c>
      <c r="F161" s="1">
        <v>283.57506493506497</v>
      </c>
      <c r="G161" s="1">
        <v>123.672154805948</v>
      </c>
      <c r="H161" s="1">
        <v>600</v>
      </c>
      <c r="I161" s="1">
        <v>50</v>
      </c>
      <c r="J161" s="1" t="s">
        <v>14</v>
      </c>
      <c r="K161" s="1">
        <v>3.5849625007211565</v>
      </c>
      <c r="L161">
        <v>0</v>
      </c>
      <c r="M161">
        <v>0.81818181818181901</v>
      </c>
    </row>
    <row r="162" spans="1:13" x14ac:dyDescent="0.2">
      <c r="A162">
        <v>13</v>
      </c>
      <c r="B162" s="14" t="s">
        <v>506</v>
      </c>
      <c r="C162" s="1">
        <v>-3.8556249999999901</v>
      </c>
      <c r="D162" s="1">
        <v>43.150056571334503</v>
      </c>
      <c r="E162" s="1">
        <v>0.41249999999999998</v>
      </c>
      <c r="F162" s="1">
        <v>156.782749999999</v>
      </c>
      <c r="G162" s="1">
        <v>47.580997519361603</v>
      </c>
      <c r="H162" s="1">
        <v>200</v>
      </c>
      <c r="I162" s="1">
        <v>100</v>
      </c>
      <c r="J162" s="1" t="s">
        <v>8</v>
      </c>
      <c r="K162" s="1">
        <v>1</v>
      </c>
      <c r="L162">
        <v>0</v>
      </c>
    </row>
    <row r="163" spans="1:13" x14ac:dyDescent="0.2">
      <c r="A163">
        <v>13</v>
      </c>
      <c r="B163" s="1" t="s">
        <v>507</v>
      </c>
      <c r="C163" s="1">
        <v>-6.5766249999999902</v>
      </c>
      <c r="D163" s="1">
        <v>42.393543699004098</v>
      </c>
      <c r="E163" s="1">
        <v>0.4</v>
      </c>
      <c r="F163" s="1">
        <v>164.54412499999901</v>
      </c>
      <c r="G163" s="1">
        <v>45.213025244218798</v>
      </c>
      <c r="H163" s="1">
        <v>200</v>
      </c>
      <c r="I163" s="1">
        <v>100</v>
      </c>
      <c r="J163" s="1" t="s">
        <v>10</v>
      </c>
      <c r="K163" s="1">
        <v>1</v>
      </c>
      <c r="L163">
        <v>0</v>
      </c>
    </row>
    <row r="164" spans="1:13" x14ac:dyDescent="0.2">
      <c r="A164">
        <v>13</v>
      </c>
      <c r="B164" s="1" t="s">
        <v>508</v>
      </c>
      <c r="C164" s="1">
        <v>-10.528374999999899</v>
      </c>
      <c r="D164" s="1">
        <v>41.5374783311333</v>
      </c>
      <c r="E164" s="1">
        <v>0.36249999999999999</v>
      </c>
      <c r="F164" s="1">
        <v>140.00637499999999</v>
      </c>
      <c r="G164" s="1">
        <v>52.941837738308301</v>
      </c>
      <c r="H164" s="1">
        <v>200</v>
      </c>
      <c r="I164" s="1">
        <v>100</v>
      </c>
      <c r="J164" s="1" t="s">
        <v>12</v>
      </c>
      <c r="K164" s="1">
        <v>1</v>
      </c>
      <c r="L164">
        <v>0</v>
      </c>
    </row>
    <row r="165" spans="1:13" x14ac:dyDescent="0.2">
      <c r="A165">
        <v>13</v>
      </c>
      <c r="B165" s="1" t="s">
        <v>509</v>
      </c>
      <c r="C165" s="1">
        <v>-2.55687499999999</v>
      </c>
      <c r="D165" s="1">
        <v>47.206661701335896</v>
      </c>
      <c r="E165" s="1">
        <v>0.42499999999999999</v>
      </c>
      <c r="F165" s="1">
        <v>138.59299999999999</v>
      </c>
      <c r="G165" s="1">
        <v>56.943796905369702</v>
      </c>
      <c r="H165" s="1">
        <v>200</v>
      </c>
      <c r="I165" s="1">
        <v>100</v>
      </c>
      <c r="J165" s="1" t="s">
        <v>14</v>
      </c>
      <c r="K165" s="1">
        <v>1</v>
      </c>
      <c r="L165">
        <v>0</v>
      </c>
    </row>
    <row r="166" spans="1:13" x14ac:dyDescent="0.2">
      <c r="A166">
        <v>13</v>
      </c>
      <c r="B166" s="1" t="s">
        <v>502</v>
      </c>
      <c r="C166" s="1">
        <v>-33.1205</v>
      </c>
      <c r="D166" s="1">
        <v>39.9940884662971</v>
      </c>
      <c r="E166" s="1">
        <v>0.25</v>
      </c>
      <c r="F166" s="1">
        <v>169.64212499999999</v>
      </c>
      <c r="G166" s="1">
        <v>40.666109590596101</v>
      </c>
      <c r="H166" s="1">
        <v>200</v>
      </c>
      <c r="I166" s="1">
        <v>50</v>
      </c>
      <c r="J166" s="1" t="s">
        <v>8</v>
      </c>
      <c r="K166" s="1">
        <v>2</v>
      </c>
      <c r="L166">
        <v>0</v>
      </c>
    </row>
    <row r="167" spans="1:13" x14ac:dyDescent="0.2">
      <c r="A167">
        <v>13</v>
      </c>
      <c r="B167" s="1" t="s">
        <v>503</v>
      </c>
      <c r="C167" s="1">
        <v>-26.581374999999898</v>
      </c>
      <c r="D167" s="1">
        <v>39.839943829771798</v>
      </c>
      <c r="E167" s="1">
        <v>0.21249999999999999</v>
      </c>
      <c r="F167" s="1">
        <v>157.818625</v>
      </c>
      <c r="G167" s="1">
        <v>45.758479944807704</v>
      </c>
      <c r="H167" s="1">
        <v>200</v>
      </c>
      <c r="I167" s="1">
        <v>50</v>
      </c>
      <c r="J167" s="1" t="s">
        <v>10</v>
      </c>
      <c r="K167" s="1">
        <v>2</v>
      </c>
      <c r="L167">
        <v>0</v>
      </c>
    </row>
    <row r="168" spans="1:13" x14ac:dyDescent="0.2">
      <c r="A168">
        <v>13</v>
      </c>
      <c r="B168" s="1" t="s">
        <v>504</v>
      </c>
      <c r="C168" s="1">
        <v>-25.722874999999998</v>
      </c>
      <c r="D168" s="1">
        <v>41.810178431625602</v>
      </c>
      <c r="E168" s="1">
        <v>0.28749999999999998</v>
      </c>
      <c r="F168" s="1">
        <v>116.45062499999899</v>
      </c>
      <c r="G168" s="1">
        <v>59.383852947239497</v>
      </c>
      <c r="H168" s="1">
        <v>200</v>
      </c>
      <c r="I168" s="1">
        <v>50</v>
      </c>
      <c r="J168" s="1" t="s">
        <v>12</v>
      </c>
      <c r="K168" s="1">
        <v>2</v>
      </c>
      <c r="L168">
        <v>0</v>
      </c>
    </row>
    <row r="169" spans="1:13" x14ac:dyDescent="0.2">
      <c r="A169">
        <v>13</v>
      </c>
      <c r="B169" s="1" t="s">
        <v>505</v>
      </c>
      <c r="C169" s="1">
        <v>-19.126000000000001</v>
      </c>
      <c r="D169" s="1">
        <v>50.708171816779199</v>
      </c>
      <c r="E169" s="1">
        <v>0.25</v>
      </c>
      <c r="F169" s="1">
        <v>123.01925</v>
      </c>
      <c r="G169" s="1">
        <v>58.725284370852499</v>
      </c>
      <c r="H169" s="1">
        <v>200</v>
      </c>
      <c r="I169" s="1">
        <v>50</v>
      </c>
      <c r="J169" s="1" t="s">
        <v>14</v>
      </c>
      <c r="K169" s="1">
        <v>2</v>
      </c>
      <c r="L169">
        <v>0</v>
      </c>
    </row>
    <row r="170" spans="1:13" x14ac:dyDescent="0.2">
      <c r="A170">
        <v>13</v>
      </c>
      <c r="B170" s="1" t="s">
        <v>514</v>
      </c>
      <c r="C170" s="1">
        <v>-29.494875</v>
      </c>
      <c r="D170" s="1">
        <v>64.7130654310578</v>
      </c>
      <c r="E170" s="1">
        <v>0.28749999999999998</v>
      </c>
      <c r="F170" s="1">
        <v>195.52737499999901</v>
      </c>
      <c r="G170" s="1">
        <v>89.640036364112305</v>
      </c>
      <c r="H170" s="1">
        <v>300</v>
      </c>
      <c r="I170" s="1">
        <v>100</v>
      </c>
      <c r="J170" s="1" t="s">
        <v>8</v>
      </c>
      <c r="K170" s="1">
        <v>1.5849625007211563</v>
      </c>
      <c r="L170">
        <v>0</v>
      </c>
    </row>
    <row r="171" spans="1:13" x14ac:dyDescent="0.2">
      <c r="A171">
        <v>13</v>
      </c>
      <c r="B171" s="1" t="s">
        <v>515</v>
      </c>
      <c r="C171" s="1">
        <v>-5.7826250000000003</v>
      </c>
      <c r="D171" s="1">
        <v>29.639633210607901</v>
      </c>
      <c r="E171" s="1">
        <v>0.45</v>
      </c>
      <c r="F171" s="1">
        <v>170.91337499999901</v>
      </c>
      <c r="G171" s="1">
        <v>50.107616635192002</v>
      </c>
      <c r="H171" s="1">
        <v>300</v>
      </c>
      <c r="I171" s="1">
        <v>100</v>
      </c>
      <c r="J171" s="1" t="s">
        <v>10</v>
      </c>
      <c r="K171" s="1">
        <v>1.5849625007211563</v>
      </c>
      <c r="L171">
        <v>1</v>
      </c>
    </row>
    <row r="172" spans="1:13" x14ac:dyDescent="0.2">
      <c r="A172">
        <v>13</v>
      </c>
      <c r="B172" s="1" t="s">
        <v>516</v>
      </c>
      <c r="C172" s="1">
        <v>-43.799113924050602</v>
      </c>
      <c r="D172" s="1">
        <v>53.214979289048401</v>
      </c>
      <c r="E172" s="1">
        <v>0.265822784810126</v>
      </c>
      <c r="F172" s="1">
        <v>199.962911392405</v>
      </c>
      <c r="G172" s="1">
        <v>86.0694012014105</v>
      </c>
      <c r="H172" s="1">
        <v>300</v>
      </c>
      <c r="I172" s="1">
        <v>100</v>
      </c>
      <c r="J172" s="1" t="s">
        <v>12</v>
      </c>
      <c r="K172" s="1">
        <v>1.5849625007211563</v>
      </c>
      <c r="L172">
        <v>0</v>
      </c>
    </row>
    <row r="173" spans="1:13" x14ac:dyDescent="0.2">
      <c r="A173">
        <v>13</v>
      </c>
      <c r="B173" s="1" t="s">
        <v>517</v>
      </c>
      <c r="C173" s="1">
        <v>-34.434125000000002</v>
      </c>
      <c r="D173" s="1">
        <v>55.066136479095498</v>
      </c>
      <c r="E173" s="1">
        <v>0.23749999999999999</v>
      </c>
      <c r="F173" s="1">
        <v>196.51925</v>
      </c>
      <c r="G173" s="1">
        <v>72.023989332981898</v>
      </c>
      <c r="H173" s="1">
        <v>300</v>
      </c>
      <c r="I173" s="1">
        <v>100</v>
      </c>
      <c r="J173" s="1" t="s">
        <v>14</v>
      </c>
      <c r="K173" s="1">
        <v>1.5849625007211563</v>
      </c>
      <c r="L173">
        <v>0</v>
      </c>
    </row>
    <row r="174" spans="1:13" x14ac:dyDescent="0.2">
      <c r="A174">
        <v>13</v>
      </c>
      <c r="B174" s="1" t="s">
        <v>510</v>
      </c>
      <c r="C174" s="1">
        <v>-50.966499999999897</v>
      </c>
      <c r="D174" s="1">
        <v>64.810528679759997</v>
      </c>
      <c r="E174" s="1">
        <v>0.16250000000000001</v>
      </c>
      <c r="F174" s="1">
        <v>184.401375</v>
      </c>
      <c r="G174" s="1">
        <v>93.491211936520401</v>
      </c>
      <c r="H174" s="1">
        <v>300</v>
      </c>
      <c r="I174" s="1">
        <v>50</v>
      </c>
      <c r="J174" s="1" t="s">
        <v>8</v>
      </c>
      <c r="K174" s="1">
        <v>2.5849625007211561</v>
      </c>
      <c r="L174">
        <v>0</v>
      </c>
    </row>
    <row r="175" spans="1:13" x14ac:dyDescent="0.2">
      <c r="A175">
        <v>13</v>
      </c>
      <c r="B175" s="1" t="s">
        <v>511</v>
      </c>
      <c r="C175" s="1">
        <v>7.2197500000000003</v>
      </c>
      <c r="D175" s="1">
        <v>55.513916497915098</v>
      </c>
      <c r="E175" s="1">
        <v>0.58750000000000002</v>
      </c>
      <c r="F175" s="1">
        <v>121.2255</v>
      </c>
      <c r="G175" s="1">
        <v>69.846777393448804</v>
      </c>
      <c r="H175" s="1">
        <v>300</v>
      </c>
      <c r="I175" s="1">
        <v>50</v>
      </c>
      <c r="J175" s="1" t="s">
        <v>10</v>
      </c>
      <c r="K175" s="1">
        <v>2.5849625007211561</v>
      </c>
      <c r="L175">
        <v>0</v>
      </c>
    </row>
    <row r="176" spans="1:13" x14ac:dyDescent="0.2">
      <c r="A176">
        <v>13</v>
      </c>
      <c r="B176" s="1" t="s">
        <v>512</v>
      </c>
      <c r="C176" s="1">
        <v>-65.399749999999997</v>
      </c>
      <c r="D176" s="1">
        <v>53.934058510717499</v>
      </c>
      <c r="E176" s="1">
        <v>0.15</v>
      </c>
      <c r="F176" s="1">
        <v>197.543374999999</v>
      </c>
      <c r="G176" s="1">
        <v>86.241567181141605</v>
      </c>
      <c r="H176" s="1">
        <v>300</v>
      </c>
      <c r="I176" s="1">
        <v>50</v>
      </c>
      <c r="J176" s="1" t="s">
        <v>12</v>
      </c>
      <c r="K176" s="1">
        <v>2.5849625007211561</v>
      </c>
      <c r="L176">
        <v>0</v>
      </c>
    </row>
    <row r="177" spans="1:12" x14ac:dyDescent="0.2">
      <c r="A177">
        <v>13</v>
      </c>
      <c r="B177" s="1" t="s">
        <v>513</v>
      </c>
      <c r="C177" s="1">
        <v>-44.164999999999999</v>
      </c>
      <c r="D177" s="1">
        <v>61.640145846680099</v>
      </c>
      <c r="E177" s="1">
        <v>0.15</v>
      </c>
      <c r="F177" s="1">
        <v>187.42024999999899</v>
      </c>
      <c r="G177" s="1">
        <v>86.397011796922101</v>
      </c>
      <c r="H177" s="1">
        <v>300</v>
      </c>
      <c r="I177" s="1">
        <v>50</v>
      </c>
      <c r="J177" s="1" t="s">
        <v>14</v>
      </c>
      <c r="K177" s="1">
        <v>2.5849625007211561</v>
      </c>
      <c r="L177">
        <v>0</v>
      </c>
    </row>
    <row r="178" spans="1:12" x14ac:dyDescent="0.2">
      <c r="A178">
        <v>13</v>
      </c>
      <c r="B178" s="1" t="s">
        <v>522</v>
      </c>
      <c r="C178" s="1">
        <v>-76.758499999999998</v>
      </c>
      <c r="D178" s="1">
        <v>61.531179313824197</v>
      </c>
      <c r="E178" s="1">
        <v>8.7499999999999994E-2</v>
      </c>
      <c r="F178" s="1">
        <v>212.84324999999899</v>
      </c>
      <c r="G178" s="1">
        <v>78.135291622528001</v>
      </c>
      <c r="H178" s="1">
        <v>400</v>
      </c>
      <c r="I178" s="1">
        <v>100</v>
      </c>
      <c r="J178" s="1" t="s">
        <v>8</v>
      </c>
      <c r="K178" s="1">
        <v>2</v>
      </c>
      <c r="L178">
        <v>1</v>
      </c>
    </row>
    <row r="179" spans="1:12" x14ac:dyDescent="0.2">
      <c r="A179">
        <v>13</v>
      </c>
      <c r="B179" s="1" t="s">
        <v>523</v>
      </c>
      <c r="C179" s="1">
        <v>13.096625</v>
      </c>
      <c r="D179" s="1">
        <v>55.772443171869099</v>
      </c>
      <c r="E179" s="1">
        <v>0.61250000000000004</v>
      </c>
      <c r="F179" s="1">
        <v>143.89687499999999</v>
      </c>
      <c r="G179" s="1">
        <v>63.619455978374802</v>
      </c>
      <c r="H179" s="1">
        <v>400</v>
      </c>
      <c r="I179" s="1">
        <v>100</v>
      </c>
      <c r="J179" s="1" t="s">
        <v>10</v>
      </c>
      <c r="K179" s="1">
        <v>2</v>
      </c>
      <c r="L179">
        <v>1</v>
      </c>
    </row>
    <row r="180" spans="1:12" x14ac:dyDescent="0.2">
      <c r="A180">
        <v>13</v>
      </c>
      <c r="B180" s="1" t="s">
        <v>524</v>
      </c>
      <c r="C180" s="1">
        <v>-67.001374999999896</v>
      </c>
      <c r="D180" s="1">
        <v>67.894570120587503</v>
      </c>
      <c r="E180" s="1">
        <v>0.125</v>
      </c>
      <c r="F180" s="1">
        <v>207.86337499999999</v>
      </c>
      <c r="G180" s="1">
        <v>89.383766128751603</v>
      </c>
      <c r="H180" s="1">
        <v>400</v>
      </c>
      <c r="I180" s="1">
        <v>100</v>
      </c>
      <c r="J180" s="1" t="s">
        <v>12</v>
      </c>
      <c r="K180" s="1">
        <v>2</v>
      </c>
      <c r="L180">
        <v>1</v>
      </c>
    </row>
    <row r="181" spans="1:12" x14ac:dyDescent="0.2">
      <c r="A181">
        <v>13</v>
      </c>
      <c r="B181" s="1" t="s">
        <v>525</v>
      </c>
      <c r="C181" s="1">
        <v>-28.6007594936708</v>
      </c>
      <c r="D181" s="1">
        <v>72.998269058239401</v>
      </c>
      <c r="E181" s="1">
        <v>0.329113924050632</v>
      </c>
      <c r="F181" s="1">
        <v>189.50506329113901</v>
      </c>
      <c r="G181" s="1">
        <v>110.534186897526</v>
      </c>
      <c r="H181" s="1">
        <v>400</v>
      </c>
      <c r="I181" s="1">
        <v>100</v>
      </c>
      <c r="J181" s="1" t="s">
        <v>14</v>
      </c>
      <c r="K181" s="1">
        <v>2</v>
      </c>
      <c r="L181">
        <v>0</v>
      </c>
    </row>
    <row r="182" spans="1:12" x14ac:dyDescent="0.2">
      <c r="A182">
        <v>13</v>
      </c>
      <c r="B182" s="1" t="s">
        <v>518</v>
      </c>
      <c r="C182" s="1">
        <v>-98.579250000000002</v>
      </c>
      <c r="D182" s="1">
        <v>34.967841968550097</v>
      </c>
      <c r="E182" s="1">
        <v>0</v>
      </c>
      <c r="F182" s="1">
        <v>184.90237499999901</v>
      </c>
      <c r="G182" s="1">
        <v>71.326892776212901</v>
      </c>
      <c r="H182" s="1">
        <v>400</v>
      </c>
      <c r="I182" s="1">
        <v>50</v>
      </c>
      <c r="J182" s="1" t="s">
        <v>8</v>
      </c>
      <c r="K182" s="1">
        <v>3</v>
      </c>
      <c r="L182">
        <v>1</v>
      </c>
    </row>
    <row r="183" spans="1:12" x14ac:dyDescent="0.2">
      <c r="A183">
        <v>13</v>
      </c>
      <c r="B183" s="1" t="s">
        <v>519</v>
      </c>
      <c r="C183" s="1">
        <v>25.239125000000001</v>
      </c>
      <c r="D183" s="1">
        <v>47.378091117987999</v>
      </c>
      <c r="E183" s="1">
        <v>0.375</v>
      </c>
      <c r="F183" s="1">
        <v>113.0475</v>
      </c>
      <c r="G183" s="1">
        <v>57.453425061087501</v>
      </c>
      <c r="H183" s="1">
        <v>400</v>
      </c>
      <c r="I183" s="1">
        <v>50</v>
      </c>
      <c r="J183" s="1" t="s">
        <v>10</v>
      </c>
      <c r="K183" s="1">
        <v>3</v>
      </c>
      <c r="L183">
        <v>1</v>
      </c>
    </row>
    <row r="184" spans="1:12" x14ac:dyDescent="0.2">
      <c r="A184">
        <v>13</v>
      </c>
      <c r="B184" s="1" t="s">
        <v>520</v>
      </c>
      <c r="C184" s="1">
        <v>-69.380874999999904</v>
      </c>
      <c r="D184" s="1">
        <v>64.310550848864395</v>
      </c>
      <c r="E184" s="1">
        <v>6.25E-2</v>
      </c>
      <c r="F184" s="1">
        <v>176.669749999999</v>
      </c>
      <c r="G184" s="1">
        <v>108.17158215047699</v>
      </c>
      <c r="H184" s="1">
        <v>400</v>
      </c>
      <c r="I184" s="1">
        <v>50</v>
      </c>
      <c r="J184" s="1" t="s">
        <v>12</v>
      </c>
      <c r="K184" s="1">
        <v>3</v>
      </c>
      <c r="L184">
        <v>1</v>
      </c>
    </row>
    <row r="185" spans="1:12" x14ac:dyDescent="0.2">
      <c r="A185">
        <v>13</v>
      </c>
      <c r="B185" s="1" t="s">
        <v>521</v>
      </c>
      <c r="C185" s="1">
        <v>-21.860374999999902</v>
      </c>
      <c r="D185" s="1">
        <v>41.840678096911503</v>
      </c>
      <c r="E185" s="1">
        <v>0.21249999999999999</v>
      </c>
      <c r="F185" s="1">
        <v>117.586249999999</v>
      </c>
      <c r="G185" s="1">
        <v>68.620062871127502</v>
      </c>
      <c r="H185" s="1">
        <v>400</v>
      </c>
      <c r="I185" s="1">
        <v>50</v>
      </c>
      <c r="J185" s="1" t="s">
        <v>14</v>
      </c>
      <c r="K185" s="1">
        <v>3</v>
      </c>
      <c r="L185">
        <v>1</v>
      </c>
    </row>
    <row r="186" spans="1:12" x14ac:dyDescent="0.2">
      <c r="A186">
        <v>13</v>
      </c>
      <c r="B186" s="1" t="s">
        <v>530</v>
      </c>
      <c r="C186" s="1">
        <v>-65.693124999999995</v>
      </c>
      <c r="D186" s="1">
        <v>33.300226260257901</v>
      </c>
      <c r="E186" s="1">
        <v>1.2500000000000001E-2</v>
      </c>
      <c r="F186" s="1">
        <v>199.29974999999999</v>
      </c>
      <c r="G186" s="1">
        <v>70.347674090459407</v>
      </c>
      <c r="H186" s="1">
        <v>500</v>
      </c>
      <c r="I186" s="1">
        <v>100</v>
      </c>
      <c r="J186" s="1" t="s">
        <v>8</v>
      </c>
      <c r="K186" s="1">
        <v>2.3219280948873622</v>
      </c>
      <c r="L186">
        <v>1</v>
      </c>
    </row>
    <row r="187" spans="1:12" x14ac:dyDescent="0.2">
      <c r="A187">
        <v>13</v>
      </c>
      <c r="B187" s="1" t="s">
        <v>531</v>
      </c>
      <c r="C187" s="1">
        <v>-23.480126582278402</v>
      </c>
      <c r="D187" s="1">
        <v>57.611705220944302</v>
      </c>
      <c r="E187" s="1">
        <v>0.329113924050632</v>
      </c>
      <c r="F187" s="1">
        <v>209.48063291139201</v>
      </c>
      <c r="G187" s="1">
        <v>87.919233237199805</v>
      </c>
      <c r="H187" s="1">
        <v>500</v>
      </c>
      <c r="I187" s="1">
        <v>100</v>
      </c>
      <c r="J187" s="1" t="s">
        <v>10</v>
      </c>
      <c r="K187" s="1">
        <v>2.3219280948873622</v>
      </c>
      <c r="L187">
        <v>1</v>
      </c>
    </row>
    <row r="188" spans="1:12" x14ac:dyDescent="0.2">
      <c r="A188">
        <v>13</v>
      </c>
      <c r="B188" s="1" t="s">
        <v>532</v>
      </c>
      <c r="C188" s="1">
        <v>-102.288874999999</v>
      </c>
      <c r="D188" s="1">
        <v>93.742295229978097</v>
      </c>
      <c r="E188" s="1">
        <v>0.125</v>
      </c>
      <c r="F188" s="1">
        <v>283.59500000000003</v>
      </c>
      <c r="G188" s="1">
        <v>135.66722937946301</v>
      </c>
      <c r="H188" s="1">
        <v>500</v>
      </c>
      <c r="I188" s="1">
        <v>100</v>
      </c>
      <c r="J188" s="1" t="s">
        <v>12</v>
      </c>
      <c r="K188" s="1">
        <v>2.3219280948873622</v>
      </c>
      <c r="L188">
        <v>0</v>
      </c>
    </row>
    <row r="189" spans="1:12" x14ac:dyDescent="0.2">
      <c r="A189">
        <v>13</v>
      </c>
      <c r="B189" s="1" t="s">
        <v>533</v>
      </c>
      <c r="C189" s="1">
        <v>-27.589874999999999</v>
      </c>
      <c r="D189" s="1">
        <v>58.209983948068299</v>
      </c>
      <c r="E189" s="1">
        <v>0.3125</v>
      </c>
      <c r="F189" s="1">
        <v>166.985375</v>
      </c>
      <c r="G189" s="1">
        <v>73.537084963026402</v>
      </c>
      <c r="H189" s="1">
        <v>500</v>
      </c>
      <c r="I189" s="1">
        <v>100</v>
      </c>
      <c r="J189" s="1" t="s">
        <v>14</v>
      </c>
      <c r="K189" s="1">
        <v>2.3219280948873622</v>
      </c>
      <c r="L189">
        <v>1</v>
      </c>
    </row>
    <row r="190" spans="1:12" x14ac:dyDescent="0.2">
      <c r="A190">
        <v>13</v>
      </c>
      <c r="B190" s="1" t="s">
        <v>526</v>
      </c>
      <c r="C190" s="1">
        <v>-123.328625</v>
      </c>
      <c r="D190" s="1">
        <v>28.595517775682499</v>
      </c>
      <c r="E190" s="1">
        <v>0</v>
      </c>
      <c r="F190" s="1">
        <v>235.001374999999</v>
      </c>
      <c r="G190" s="1">
        <v>88.880875498384697</v>
      </c>
      <c r="H190" s="1">
        <v>500</v>
      </c>
      <c r="I190" s="1">
        <v>50</v>
      </c>
      <c r="J190" s="1" t="s">
        <v>8</v>
      </c>
      <c r="K190" s="1">
        <v>3.3219280948873626</v>
      </c>
      <c r="L190">
        <v>1</v>
      </c>
    </row>
    <row r="191" spans="1:12" x14ac:dyDescent="0.2">
      <c r="A191">
        <v>13</v>
      </c>
      <c r="B191" s="1" t="s">
        <v>527</v>
      </c>
      <c r="C191" s="1">
        <v>-24.906582278481</v>
      </c>
      <c r="D191" s="1">
        <v>55.195363726736801</v>
      </c>
      <c r="E191" s="1">
        <v>0.253164556962025</v>
      </c>
      <c r="F191" s="1">
        <v>179.51025316455599</v>
      </c>
      <c r="G191" s="1">
        <v>96.9547544610068</v>
      </c>
      <c r="H191" s="1">
        <v>500</v>
      </c>
      <c r="I191" s="1">
        <v>50</v>
      </c>
      <c r="J191" s="1" t="s">
        <v>10</v>
      </c>
      <c r="K191" s="1">
        <v>3.3219280948873626</v>
      </c>
      <c r="L191">
        <v>1</v>
      </c>
    </row>
    <row r="192" spans="1:12" x14ac:dyDescent="0.2">
      <c r="A192">
        <v>13</v>
      </c>
      <c r="B192" s="1" t="s">
        <v>528</v>
      </c>
      <c r="C192" s="1">
        <v>-132.87575000000001</v>
      </c>
      <c r="D192" s="1">
        <v>82.6335885366084</v>
      </c>
      <c r="E192" s="1">
        <v>2.5000000000000001E-2</v>
      </c>
      <c r="F192" s="1">
        <v>231.37237499999901</v>
      </c>
      <c r="G192" s="1">
        <v>117.38823757348599</v>
      </c>
      <c r="H192" s="1">
        <v>500</v>
      </c>
      <c r="I192" s="1">
        <v>50</v>
      </c>
      <c r="J192" s="1" t="s">
        <v>12</v>
      </c>
      <c r="K192" s="1">
        <v>3.3219280948873626</v>
      </c>
      <c r="L192">
        <v>1</v>
      </c>
    </row>
    <row r="193" spans="1:12" x14ac:dyDescent="0.2">
      <c r="A193">
        <v>13</v>
      </c>
      <c r="B193" s="1" t="s">
        <v>529</v>
      </c>
      <c r="C193" s="1">
        <v>-71.870874999999998</v>
      </c>
      <c r="D193" s="1">
        <v>56.991181208011199</v>
      </c>
      <c r="E193" s="1">
        <v>1.2500000000000001E-2</v>
      </c>
      <c r="F193" s="1">
        <v>158.324624999999</v>
      </c>
      <c r="G193" s="1">
        <v>68.350687248625206</v>
      </c>
      <c r="H193" s="1">
        <v>500</v>
      </c>
      <c r="I193" s="1">
        <v>50</v>
      </c>
      <c r="J193" s="1" t="s">
        <v>14</v>
      </c>
      <c r="K193" s="1">
        <v>3.3219280948873626</v>
      </c>
      <c r="L193">
        <v>1</v>
      </c>
    </row>
    <row r="194" spans="1:12" x14ac:dyDescent="0.2">
      <c r="A194">
        <v>13</v>
      </c>
      <c r="B194" s="1" t="s">
        <v>538</v>
      </c>
      <c r="C194" s="1">
        <v>-138.652874999999</v>
      </c>
      <c r="D194" s="1">
        <v>53.087246660420902</v>
      </c>
      <c r="E194" s="1">
        <v>0</v>
      </c>
      <c r="F194" s="1">
        <v>286.95887499999998</v>
      </c>
      <c r="G194" s="1">
        <v>102.71068631103699</v>
      </c>
      <c r="H194" s="1">
        <v>600</v>
      </c>
      <c r="I194" s="1">
        <v>100</v>
      </c>
      <c r="J194" s="1" t="s">
        <v>8</v>
      </c>
      <c r="K194" s="1">
        <v>2.5849625007211561</v>
      </c>
      <c r="L194">
        <v>1</v>
      </c>
    </row>
    <row r="195" spans="1:12" x14ac:dyDescent="0.2">
      <c r="A195">
        <v>13</v>
      </c>
      <c r="B195" s="1" t="s">
        <v>539</v>
      </c>
      <c r="C195" s="1">
        <v>-11.754683544303701</v>
      </c>
      <c r="D195" s="1">
        <v>60.6241351202396</v>
      </c>
      <c r="E195" s="1">
        <v>0.443037974683544</v>
      </c>
      <c r="F195" s="1">
        <v>231.32835443037899</v>
      </c>
      <c r="G195" s="1">
        <v>124.36199482981699</v>
      </c>
      <c r="H195" s="1">
        <v>600</v>
      </c>
      <c r="I195" s="1">
        <v>100</v>
      </c>
      <c r="J195" s="1" t="s">
        <v>10</v>
      </c>
      <c r="K195" s="1">
        <v>2.5849625007211561</v>
      </c>
      <c r="L195">
        <v>1</v>
      </c>
    </row>
    <row r="196" spans="1:12" x14ac:dyDescent="0.2">
      <c r="A196">
        <v>13</v>
      </c>
      <c r="B196" s="1" t="s">
        <v>540</v>
      </c>
      <c r="C196" s="1">
        <v>-155.012405063291</v>
      </c>
      <c r="D196" s="1">
        <v>55.0106465694398</v>
      </c>
      <c r="E196" s="1">
        <v>1.26582278481012E-2</v>
      </c>
      <c r="F196" s="1">
        <v>275.61772151898703</v>
      </c>
      <c r="G196" s="1">
        <v>90.219325330901</v>
      </c>
      <c r="H196" s="1">
        <v>600</v>
      </c>
      <c r="I196" s="1">
        <v>100</v>
      </c>
      <c r="J196" s="1" t="s">
        <v>12</v>
      </c>
      <c r="K196" s="1">
        <v>2.5849625007211561</v>
      </c>
      <c r="L196">
        <v>1</v>
      </c>
    </row>
    <row r="197" spans="1:12" x14ac:dyDescent="0.2">
      <c r="A197">
        <v>13</v>
      </c>
      <c r="B197" s="1" t="s">
        <v>541</v>
      </c>
      <c r="C197" s="1">
        <v>-108.487341772151</v>
      </c>
      <c r="D197" s="1">
        <v>122.702611783545</v>
      </c>
      <c r="E197" s="1">
        <v>2.53164556962025E-2</v>
      </c>
      <c r="F197" s="1">
        <v>352.83443037974598</v>
      </c>
      <c r="G197" s="1">
        <v>151.003380461337</v>
      </c>
      <c r="H197" s="1">
        <v>600</v>
      </c>
      <c r="I197" s="1">
        <v>100</v>
      </c>
      <c r="J197" s="1" t="s">
        <v>14</v>
      </c>
      <c r="K197" s="1">
        <v>2.5849625007211561</v>
      </c>
      <c r="L197">
        <v>0</v>
      </c>
    </row>
    <row r="198" spans="1:12" x14ac:dyDescent="0.2">
      <c r="A198">
        <v>13</v>
      </c>
      <c r="B198" s="1" t="s">
        <v>534</v>
      </c>
      <c r="C198" s="1">
        <v>-88.218000000000004</v>
      </c>
      <c r="D198" s="1">
        <v>41.593260613950399</v>
      </c>
      <c r="E198" s="1">
        <v>3.7499999999999999E-2</v>
      </c>
      <c r="F198" s="1">
        <v>268.9135</v>
      </c>
      <c r="G198" s="1">
        <v>124.34921150835601</v>
      </c>
      <c r="H198" s="1">
        <v>600</v>
      </c>
      <c r="I198" s="1">
        <v>50</v>
      </c>
      <c r="J198" s="1" t="s">
        <v>8</v>
      </c>
      <c r="K198" s="1">
        <v>3.5849625007211565</v>
      </c>
      <c r="L198">
        <v>1</v>
      </c>
    </row>
    <row r="199" spans="1:12" x14ac:dyDescent="0.2">
      <c r="A199">
        <v>13</v>
      </c>
      <c r="B199" s="1" t="s">
        <v>535</v>
      </c>
      <c r="C199" s="1">
        <v>-0.12662500000000201</v>
      </c>
      <c r="D199" s="1">
        <v>45.7496976477372</v>
      </c>
      <c r="E199" s="1">
        <v>0.42499999999999999</v>
      </c>
      <c r="F199" s="1">
        <v>170.8475</v>
      </c>
      <c r="G199" s="1">
        <v>101.983179991849</v>
      </c>
      <c r="H199" s="1">
        <v>600</v>
      </c>
      <c r="I199" s="1">
        <v>50</v>
      </c>
      <c r="J199" s="1" t="s">
        <v>10</v>
      </c>
      <c r="K199" s="1">
        <v>3.5849625007211565</v>
      </c>
      <c r="L199">
        <v>1</v>
      </c>
    </row>
    <row r="200" spans="1:12" x14ac:dyDescent="0.2">
      <c r="A200">
        <v>13</v>
      </c>
      <c r="B200" s="1" t="s">
        <v>536</v>
      </c>
      <c r="C200" s="1">
        <v>-77.679249999999996</v>
      </c>
      <c r="D200" s="1">
        <v>189.132264637574</v>
      </c>
      <c r="E200" s="1">
        <v>3.7499999999999999E-2</v>
      </c>
      <c r="F200" s="1">
        <v>296.42637500000001</v>
      </c>
      <c r="G200" s="1">
        <v>211.134591482801</v>
      </c>
      <c r="H200" s="1">
        <v>600</v>
      </c>
      <c r="I200" s="1">
        <v>50</v>
      </c>
      <c r="J200" s="1" t="s">
        <v>12</v>
      </c>
      <c r="K200" s="1">
        <v>3.5849625007211565</v>
      </c>
      <c r="L200">
        <v>0</v>
      </c>
    </row>
    <row r="201" spans="1:12" x14ac:dyDescent="0.2">
      <c r="A201">
        <v>13</v>
      </c>
      <c r="B201" s="1" t="s">
        <v>537</v>
      </c>
      <c r="C201" s="1">
        <v>-35.318249999999999</v>
      </c>
      <c r="D201" s="1">
        <v>69.622975316611502</v>
      </c>
      <c r="E201" s="1">
        <v>0.26250000000000001</v>
      </c>
      <c r="F201" s="1">
        <v>136.65662499999999</v>
      </c>
      <c r="G201" s="1">
        <v>69.609720422936405</v>
      </c>
      <c r="H201" s="1">
        <v>600</v>
      </c>
      <c r="I201" s="1">
        <v>50</v>
      </c>
      <c r="J201" s="1" t="s">
        <v>14</v>
      </c>
      <c r="K201" s="1">
        <v>3.5849625007211565</v>
      </c>
      <c r="L201">
        <v>1</v>
      </c>
    </row>
    <row r="202" spans="1:12" x14ac:dyDescent="0.2">
      <c r="A202">
        <v>14</v>
      </c>
      <c r="B202" s="14" t="s">
        <v>546</v>
      </c>
      <c r="C202" s="1">
        <v>23.999322033898299</v>
      </c>
      <c r="D202" s="1">
        <v>66.751378246785606</v>
      </c>
      <c r="E202" s="1">
        <v>0.37288135593220301</v>
      </c>
      <c r="F202" s="1">
        <v>139.80796610169401</v>
      </c>
      <c r="G202" s="1">
        <v>52.234252927691998</v>
      </c>
      <c r="H202" s="1">
        <v>200</v>
      </c>
      <c r="I202" s="1">
        <v>100</v>
      </c>
      <c r="J202" s="1" t="s">
        <v>8</v>
      </c>
      <c r="K202" s="1">
        <v>1</v>
      </c>
      <c r="L202">
        <v>0</v>
      </c>
    </row>
    <row r="203" spans="1:12" x14ac:dyDescent="0.2">
      <c r="A203">
        <v>14</v>
      </c>
      <c r="B203" s="1" t="s">
        <v>547</v>
      </c>
      <c r="C203" s="1">
        <v>32.277619047618998</v>
      </c>
      <c r="D203" s="1">
        <v>62.8331819302024</v>
      </c>
      <c r="E203" s="1">
        <v>0.44444444444444398</v>
      </c>
      <c r="F203" s="1">
        <v>170.148888888888</v>
      </c>
      <c r="G203" s="1">
        <v>31.857135958272199</v>
      </c>
      <c r="H203" s="1">
        <v>200</v>
      </c>
      <c r="I203" s="1">
        <v>100</v>
      </c>
      <c r="J203" s="1" t="s">
        <v>10</v>
      </c>
      <c r="K203" s="1">
        <v>1</v>
      </c>
      <c r="L203">
        <v>0</v>
      </c>
    </row>
    <row r="204" spans="1:12" x14ac:dyDescent="0.2">
      <c r="A204">
        <v>14</v>
      </c>
      <c r="B204" s="1" t="s">
        <v>548</v>
      </c>
      <c r="C204" s="1">
        <v>15.5554545454545</v>
      </c>
      <c r="D204" s="1">
        <v>55.877700418093099</v>
      </c>
      <c r="E204" s="1">
        <v>0.493506493506493</v>
      </c>
      <c r="F204" s="1">
        <v>145.91467532467499</v>
      </c>
      <c r="G204" s="1">
        <v>47.359623758608102</v>
      </c>
      <c r="H204" s="1">
        <v>200</v>
      </c>
      <c r="I204" s="1">
        <v>100</v>
      </c>
      <c r="J204" s="1" t="s">
        <v>12</v>
      </c>
      <c r="K204" s="1">
        <v>1</v>
      </c>
      <c r="L204">
        <v>0</v>
      </c>
    </row>
    <row r="205" spans="1:12" x14ac:dyDescent="0.2">
      <c r="A205">
        <v>14</v>
      </c>
      <c r="B205" s="1" t="s">
        <v>581</v>
      </c>
      <c r="C205" s="1">
        <v>14.169874999999999</v>
      </c>
      <c r="D205" s="1">
        <v>39.755558086063502</v>
      </c>
      <c r="E205" s="1">
        <v>0.66249999999999998</v>
      </c>
      <c r="F205" s="1">
        <v>143.77874999999901</v>
      </c>
      <c r="G205" s="1">
        <v>37.184691385535203</v>
      </c>
      <c r="H205" s="1">
        <v>200</v>
      </c>
      <c r="I205" s="1">
        <v>100</v>
      </c>
      <c r="J205" s="1" t="s">
        <v>14</v>
      </c>
      <c r="K205" s="1">
        <v>1</v>
      </c>
      <c r="L205">
        <v>0</v>
      </c>
    </row>
    <row r="206" spans="1:12" x14ac:dyDescent="0.2">
      <c r="A206">
        <v>14</v>
      </c>
      <c r="B206" s="1" t="s">
        <v>542</v>
      </c>
      <c r="C206" s="1">
        <v>1.2174025974025899</v>
      </c>
      <c r="D206" s="1">
        <v>65.891013446400706</v>
      </c>
      <c r="E206" s="1">
        <v>0.22077922077921999</v>
      </c>
      <c r="F206" s="1">
        <v>167.76480519480501</v>
      </c>
      <c r="G206" s="1">
        <v>33.670395050906698</v>
      </c>
      <c r="H206" s="1">
        <v>200</v>
      </c>
      <c r="I206" s="1">
        <v>50</v>
      </c>
      <c r="J206" s="1" t="s">
        <v>8</v>
      </c>
      <c r="K206" s="1">
        <v>2</v>
      </c>
      <c r="L206">
        <v>0</v>
      </c>
    </row>
    <row r="207" spans="1:12" x14ac:dyDescent="0.2">
      <c r="A207">
        <v>14</v>
      </c>
      <c r="B207" s="1" t="s">
        <v>543</v>
      </c>
      <c r="C207" s="1">
        <v>-3.6561643835616402</v>
      </c>
      <c r="D207" s="1">
        <v>62.114024305506298</v>
      </c>
      <c r="E207" s="1">
        <v>0.19178082191780799</v>
      </c>
      <c r="F207" s="1">
        <v>184.10808219178</v>
      </c>
      <c r="G207" s="1">
        <v>26.3562057186472</v>
      </c>
      <c r="H207" s="1">
        <v>200</v>
      </c>
      <c r="I207" s="1">
        <v>50</v>
      </c>
      <c r="J207" s="1" t="s">
        <v>10</v>
      </c>
      <c r="K207" s="1">
        <v>2</v>
      </c>
      <c r="L207">
        <v>0</v>
      </c>
    </row>
    <row r="208" spans="1:12" x14ac:dyDescent="0.2">
      <c r="A208">
        <v>14</v>
      </c>
      <c r="B208" s="1" t="s">
        <v>544</v>
      </c>
      <c r="C208" s="1">
        <v>-2.62957142857142</v>
      </c>
      <c r="D208" s="1">
        <v>54.923090809804499</v>
      </c>
      <c r="E208" s="1">
        <v>0.3</v>
      </c>
      <c r="F208" s="1">
        <v>141.79771428571399</v>
      </c>
      <c r="G208" s="1">
        <v>42.366828640591201</v>
      </c>
      <c r="H208" s="1">
        <v>200</v>
      </c>
      <c r="I208" s="1">
        <v>50</v>
      </c>
      <c r="J208" s="1" t="s">
        <v>12</v>
      </c>
      <c r="K208" s="1">
        <v>2</v>
      </c>
      <c r="L208">
        <v>0</v>
      </c>
    </row>
    <row r="209" spans="1:12" x14ac:dyDescent="0.2">
      <c r="A209">
        <v>14</v>
      </c>
      <c r="B209" s="1" t="s">
        <v>545</v>
      </c>
      <c r="C209" s="1">
        <v>8.4864556962025297</v>
      </c>
      <c r="D209" s="1">
        <v>41.229250002787303</v>
      </c>
      <c r="E209" s="1">
        <v>0.544303797468354</v>
      </c>
      <c r="F209" s="1">
        <v>136.880253164556</v>
      </c>
      <c r="G209" s="1">
        <v>40.719450705512799</v>
      </c>
      <c r="H209" s="1">
        <v>200</v>
      </c>
      <c r="I209" s="1">
        <v>50</v>
      </c>
      <c r="J209" s="1" t="s">
        <v>14</v>
      </c>
      <c r="K209" s="1">
        <v>2</v>
      </c>
      <c r="L209">
        <v>0</v>
      </c>
    </row>
    <row r="210" spans="1:12" x14ac:dyDescent="0.2">
      <c r="A210">
        <v>14</v>
      </c>
      <c r="B210" s="1" t="s">
        <v>553</v>
      </c>
      <c r="C210" s="1">
        <v>1.13774999999999</v>
      </c>
      <c r="D210" s="1">
        <v>67.914084713242602</v>
      </c>
      <c r="E210" s="1">
        <v>0.4375</v>
      </c>
      <c r="F210" s="1">
        <v>204.78125</v>
      </c>
      <c r="G210" s="1">
        <v>64.175496363000505</v>
      </c>
      <c r="H210" s="1">
        <v>300</v>
      </c>
      <c r="I210" s="1">
        <v>100</v>
      </c>
      <c r="J210" s="1" t="s">
        <v>8</v>
      </c>
      <c r="K210" s="1">
        <v>1.5849625007211563</v>
      </c>
      <c r="L210">
        <v>0</v>
      </c>
    </row>
    <row r="211" spans="1:12" x14ac:dyDescent="0.2">
      <c r="A211">
        <v>14</v>
      </c>
      <c r="B211" s="1" t="s">
        <v>554</v>
      </c>
      <c r="C211" s="1">
        <v>38.162105263157898</v>
      </c>
      <c r="D211" s="1">
        <v>90.861663812803997</v>
      </c>
      <c r="E211" s="1">
        <v>0.30263157894736797</v>
      </c>
      <c r="F211" s="1">
        <v>239.497894736842</v>
      </c>
      <c r="G211" s="1">
        <v>52.5136461291576</v>
      </c>
      <c r="H211" s="1">
        <v>300</v>
      </c>
      <c r="I211" s="1">
        <v>100</v>
      </c>
      <c r="J211" s="1" t="s">
        <v>10</v>
      </c>
      <c r="K211" s="1">
        <v>1.5849625007211563</v>
      </c>
      <c r="L211">
        <v>0</v>
      </c>
    </row>
    <row r="212" spans="1:12" x14ac:dyDescent="0.2">
      <c r="A212">
        <v>14</v>
      </c>
      <c r="B212" s="1" t="s">
        <v>555</v>
      </c>
      <c r="C212" s="1">
        <v>-9.4954999999999998</v>
      </c>
      <c r="D212" s="1">
        <v>54.503790852104899</v>
      </c>
      <c r="E212" s="1">
        <v>0.4375</v>
      </c>
      <c r="F212" s="1">
        <v>158.63175000000001</v>
      </c>
      <c r="G212" s="1">
        <v>54.422763338859397</v>
      </c>
      <c r="H212" s="1">
        <v>300</v>
      </c>
      <c r="I212" s="1">
        <v>100</v>
      </c>
      <c r="J212" s="1" t="s">
        <v>12</v>
      </c>
      <c r="K212" s="1">
        <v>1.5849625007211563</v>
      </c>
      <c r="L212">
        <v>0</v>
      </c>
    </row>
    <row r="213" spans="1:12" x14ac:dyDescent="0.2">
      <c r="A213">
        <v>14</v>
      </c>
      <c r="B213" s="1" t="s">
        <v>556</v>
      </c>
      <c r="C213" s="1">
        <v>-16.983250000000002</v>
      </c>
      <c r="D213" s="1">
        <v>73.974062173423306</v>
      </c>
      <c r="E213" s="1">
        <v>0.28749999999999998</v>
      </c>
      <c r="F213" s="1">
        <v>250.7645</v>
      </c>
      <c r="G213" s="1">
        <v>65.266786172217707</v>
      </c>
      <c r="H213" s="1">
        <v>300</v>
      </c>
      <c r="I213" s="1">
        <v>100</v>
      </c>
      <c r="J213" s="1" t="s">
        <v>14</v>
      </c>
      <c r="K213" s="1">
        <v>1.5849625007211563</v>
      </c>
      <c r="L213">
        <v>0</v>
      </c>
    </row>
    <row r="214" spans="1:12" x14ac:dyDescent="0.2">
      <c r="A214">
        <v>14</v>
      </c>
      <c r="B214" s="1" t="s">
        <v>549</v>
      </c>
      <c r="C214" s="1">
        <v>-17.083749999999998</v>
      </c>
      <c r="D214" s="1">
        <v>74.940038336909694</v>
      </c>
      <c r="E214" s="1">
        <v>0.25</v>
      </c>
      <c r="F214" s="1">
        <v>241.82499999999999</v>
      </c>
      <c r="G214" s="1">
        <v>64.638770409097305</v>
      </c>
      <c r="H214" s="1">
        <v>300</v>
      </c>
      <c r="I214" s="1">
        <v>50</v>
      </c>
      <c r="J214" s="1" t="s">
        <v>8</v>
      </c>
      <c r="K214" s="1">
        <v>2.5849625007211561</v>
      </c>
      <c r="L214">
        <v>0</v>
      </c>
    </row>
    <row r="215" spans="1:12" x14ac:dyDescent="0.2">
      <c r="A215">
        <v>14</v>
      </c>
      <c r="B215" s="1" t="s">
        <v>550</v>
      </c>
      <c r="C215" s="1">
        <v>-9.9323376623376607</v>
      </c>
      <c r="D215" s="1">
        <v>99.225087290372699</v>
      </c>
      <c r="E215" s="1">
        <v>9.0909090909090898E-2</v>
      </c>
      <c r="F215" s="1">
        <v>256.02909090908997</v>
      </c>
      <c r="G215" s="1">
        <v>51.945407736274802</v>
      </c>
      <c r="H215" s="1">
        <v>300</v>
      </c>
      <c r="I215" s="1">
        <v>50</v>
      </c>
      <c r="J215" s="1" t="s">
        <v>10</v>
      </c>
      <c r="K215" s="1">
        <v>2.5849625007211561</v>
      </c>
      <c r="L215">
        <v>0</v>
      </c>
    </row>
    <row r="216" spans="1:12" x14ac:dyDescent="0.2">
      <c r="A216">
        <v>14</v>
      </c>
      <c r="B216" s="1" t="s">
        <v>551</v>
      </c>
      <c r="C216" s="1">
        <v>5.4324050632911298</v>
      </c>
      <c r="D216" s="1">
        <v>69.947228882871997</v>
      </c>
      <c r="E216" s="1">
        <v>0.291139240506329</v>
      </c>
      <c r="F216" s="1">
        <v>168.82886075949301</v>
      </c>
      <c r="G216" s="1">
        <v>81.9770091571271</v>
      </c>
      <c r="H216" s="1">
        <v>300</v>
      </c>
      <c r="I216" s="1">
        <v>50</v>
      </c>
      <c r="J216" s="1" t="s">
        <v>12</v>
      </c>
      <c r="K216" s="1">
        <v>2.5849625007211561</v>
      </c>
      <c r="L216">
        <v>0</v>
      </c>
    </row>
    <row r="217" spans="1:12" x14ac:dyDescent="0.2">
      <c r="A217">
        <v>14</v>
      </c>
      <c r="B217" s="1" t="s">
        <v>552</v>
      </c>
      <c r="C217" s="1">
        <v>-51.909230769230703</v>
      </c>
      <c r="D217" s="1">
        <v>67.565361000297997</v>
      </c>
      <c r="E217" s="1">
        <v>0.141025641025641</v>
      </c>
      <c r="F217" s="1">
        <v>248.34641025641</v>
      </c>
      <c r="G217" s="1">
        <v>63.414052332803799</v>
      </c>
      <c r="H217" s="1">
        <v>300</v>
      </c>
      <c r="I217" s="1">
        <v>50</v>
      </c>
      <c r="J217" s="1" t="s">
        <v>14</v>
      </c>
      <c r="K217" s="1">
        <v>2.5849625007211561</v>
      </c>
      <c r="L217">
        <v>0</v>
      </c>
    </row>
    <row r="218" spans="1:12" x14ac:dyDescent="0.2">
      <c r="A218">
        <v>14</v>
      </c>
      <c r="B218" s="1" t="s">
        <v>561</v>
      </c>
      <c r="C218" s="1">
        <v>-51.3855</v>
      </c>
      <c r="D218" s="1">
        <v>86.853836154484199</v>
      </c>
      <c r="E218" s="1">
        <v>0.22500000000000001</v>
      </c>
      <c r="F218" s="1">
        <v>351.58587499999999</v>
      </c>
      <c r="G218" s="1">
        <v>62.287369801063001</v>
      </c>
      <c r="H218" s="1">
        <v>400</v>
      </c>
      <c r="I218" s="1">
        <v>100</v>
      </c>
      <c r="J218" s="1" t="s">
        <v>8</v>
      </c>
      <c r="K218" s="1">
        <v>2</v>
      </c>
      <c r="L218">
        <v>0</v>
      </c>
    </row>
    <row r="219" spans="1:12" x14ac:dyDescent="0.2">
      <c r="A219">
        <v>14</v>
      </c>
      <c r="B219" s="1" t="s">
        <v>562</v>
      </c>
      <c r="C219" s="1">
        <v>-10.102025316455601</v>
      </c>
      <c r="D219" s="1">
        <v>89.764184385698798</v>
      </c>
      <c r="E219" s="1">
        <v>0.379746835443038</v>
      </c>
      <c r="F219" s="1">
        <v>322.76341772151898</v>
      </c>
      <c r="G219" s="1">
        <v>92.306756748808596</v>
      </c>
      <c r="H219" s="1">
        <v>400</v>
      </c>
      <c r="I219" s="1">
        <v>100</v>
      </c>
      <c r="J219" s="1" t="s">
        <v>10</v>
      </c>
      <c r="K219" s="1">
        <v>2</v>
      </c>
      <c r="L219">
        <v>0</v>
      </c>
    </row>
    <row r="220" spans="1:12" x14ac:dyDescent="0.2">
      <c r="A220">
        <v>14</v>
      </c>
      <c r="B220" s="1" t="s">
        <v>563</v>
      </c>
      <c r="C220" s="1">
        <v>-43.563499999999898</v>
      </c>
      <c r="D220" s="1">
        <v>90.665554734143598</v>
      </c>
      <c r="E220" s="1">
        <v>0.27500000000000002</v>
      </c>
      <c r="F220" s="1">
        <v>291.47924999999998</v>
      </c>
      <c r="G220" s="1">
        <v>104.520218782958</v>
      </c>
      <c r="H220" s="1">
        <v>400</v>
      </c>
      <c r="I220" s="1">
        <v>100</v>
      </c>
      <c r="J220" s="1" t="s">
        <v>12</v>
      </c>
      <c r="K220" s="1">
        <v>2</v>
      </c>
      <c r="L220">
        <v>0</v>
      </c>
    </row>
    <row r="221" spans="1:12" x14ac:dyDescent="0.2">
      <c r="A221">
        <v>14</v>
      </c>
      <c r="B221" s="1" t="s">
        <v>564</v>
      </c>
      <c r="C221" s="1">
        <v>-38.299749999999896</v>
      </c>
      <c r="D221" s="1">
        <v>92.7168180803111</v>
      </c>
      <c r="E221" s="1">
        <v>0.26250000000000001</v>
      </c>
      <c r="F221" s="1">
        <v>322.31199999999899</v>
      </c>
      <c r="G221" s="1">
        <v>94.158983711061794</v>
      </c>
      <c r="H221" s="1">
        <v>400</v>
      </c>
      <c r="I221" s="1">
        <v>100</v>
      </c>
      <c r="J221" s="1" t="s">
        <v>14</v>
      </c>
      <c r="K221" s="1">
        <v>2</v>
      </c>
      <c r="L221">
        <v>0</v>
      </c>
    </row>
    <row r="222" spans="1:12" x14ac:dyDescent="0.2">
      <c r="A222">
        <v>14</v>
      </c>
      <c r="B222" s="1" t="s">
        <v>557</v>
      </c>
      <c r="C222" s="1">
        <v>-61.598124999999897</v>
      </c>
      <c r="D222" s="1">
        <v>97.288536954434505</v>
      </c>
      <c r="E222" s="1">
        <v>0.125</v>
      </c>
      <c r="F222" s="1">
        <v>346.590125</v>
      </c>
      <c r="G222" s="1">
        <v>79.053068022274502</v>
      </c>
      <c r="H222" s="1">
        <v>400</v>
      </c>
      <c r="I222" s="1">
        <v>50</v>
      </c>
      <c r="J222" s="1" t="s">
        <v>8</v>
      </c>
      <c r="K222" s="1">
        <v>3</v>
      </c>
      <c r="L222">
        <v>0</v>
      </c>
    </row>
    <row r="223" spans="1:12" x14ac:dyDescent="0.2">
      <c r="A223">
        <v>14</v>
      </c>
      <c r="B223" s="1" t="s">
        <v>558</v>
      </c>
      <c r="C223" s="1">
        <v>-57.876329113924001</v>
      </c>
      <c r="D223" s="1">
        <v>88.2250531050299</v>
      </c>
      <c r="E223" s="1">
        <v>0.113924050632911</v>
      </c>
      <c r="F223" s="1">
        <v>341.97696202531603</v>
      </c>
      <c r="G223" s="1">
        <v>79.820012422798897</v>
      </c>
      <c r="H223" s="1">
        <v>400</v>
      </c>
      <c r="I223" s="1">
        <v>50</v>
      </c>
      <c r="J223" s="1" t="s">
        <v>10</v>
      </c>
      <c r="K223" s="1">
        <v>3</v>
      </c>
      <c r="L223">
        <v>0</v>
      </c>
    </row>
    <row r="224" spans="1:12" x14ac:dyDescent="0.2">
      <c r="A224">
        <v>14</v>
      </c>
      <c r="B224" s="1" t="s">
        <v>559</v>
      </c>
      <c r="C224" s="1">
        <v>-64.099125000000001</v>
      </c>
      <c r="D224" s="1">
        <v>85.680237835129603</v>
      </c>
      <c r="E224" s="1">
        <v>0.1</v>
      </c>
      <c r="F224" s="1">
        <v>249.77749999999901</v>
      </c>
      <c r="G224" s="1">
        <v>112.997641894643</v>
      </c>
      <c r="H224" s="1">
        <v>400</v>
      </c>
      <c r="I224" s="1">
        <v>50</v>
      </c>
      <c r="J224" s="1" t="s">
        <v>12</v>
      </c>
      <c r="K224" s="1">
        <v>3</v>
      </c>
      <c r="L224">
        <v>0</v>
      </c>
    </row>
    <row r="225" spans="1:12" x14ac:dyDescent="0.2">
      <c r="A225">
        <v>14</v>
      </c>
      <c r="B225" s="1" t="s">
        <v>560</v>
      </c>
      <c r="C225" s="1">
        <v>-78.930499999999896</v>
      </c>
      <c r="D225" s="1">
        <v>82.574306005257995</v>
      </c>
      <c r="E225" s="1">
        <v>0.16250000000000001</v>
      </c>
      <c r="F225" s="1">
        <v>321.305624999999</v>
      </c>
      <c r="G225" s="1">
        <v>87.811233276895507</v>
      </c>
      <c r="H225" s="1">
        <v>400</v>
      </c>
      <c r="I225" s="1">
        <v>50</v>
      </c>
      <c r="J225" s="1" t="s">
        <v>14</v>
      </c>
      <c r="K225" s="1">
        <v>3</v>
      </c>
      <c r="L225">
        <v>0</v>
      </c>
    </row>
    <row r="226" spans="1:12" x14ac:dyDescent="0.2">
      <c r="A226">
        <v>14</v>
      </c>
      <c r="B226" s="1" t="s">
        <v>569</v>
      </c>
      <c r="C226" s="1">
        <v>-37.207848101265803</v>
      </c>
      <c r="D226" s="1">
        <v>144.75969477751099</v>
      </c>
      <c r="E226" s="1">
        <v>0.151898734177215</v>
      </c>
      <c r="F226" s="1">
        <v>419.983797468354</v>
      </c>
      <c r="G226" s="1">
        <v>112.11702528042299</v>
      </c>
      <c r="H226" s="1">
        <v>500</v>
      </c>
      <c r="I226" s="1">
        <v>100</v>
      </c>
      <c r="J226" s="1" t="s">
        <v>8</v>
      </c>
      <c r="K226" s="1">
        <v>2.3219280948873622</v>
      </c>
      <c r="L226">
        <v>0</v>
      </c>
    </row>
    <row r="227" spans="1:12" x14ac:dyDescent="0.2">
      <c r="A227">
        <v>14</v>
      </c>
      <c r="B227" s="1" t="s">
        <v>570</v>
      </c>
      <c r="C227" s="1">
        <v>-51.66</v>
      </c>
      <c r="D227" s="1">
        <v>116.939670415488</v>
      </c>
      <c r="E227" s="1">
        <v>0.207792207792207</v>
      </c>
      <c r="F227" s="1">
        <v>400.43155844155802</v>
      </c>
      <c r="G227" s="1">
        <v>116.32625226664101</v>
      </c>
      <c r="H227" s="1">
        <v>500</v>
      </c>
      <c r="I227" s="1">
        <v>100</v>
      </c>
      <c r="J227" s="1" t="s">
        <v>10</v>
      </c>
      <c r="K227" s="1">
        <v>2.3219280948873622</v>
      </c>
      <c r="L227">
        <v>0</v>
      </c>
    </row>
    <row r="228" spans="1:12" x14ac:dyDescent="0.2">
      <c r="A228">
        <v>14</v>
      </c>
      <c r="B228" s="1" t="s">
        <v>571</v>
      </c>
      <c r="C228" s="1">
        <v>-72.649374999999907</v>
      </c>
      <c r="D228" s="1">
        <v>94.708979145904394</v>
      </c>
      <c r="E228" s="1">
        <v>0.21249999999999999</v>
      </c>
      <c r="F228" s="1">
        <v>407.54849999999999</v>
      </c>
      <c r="G228" s="1">
        <v>93.806191667980997</v>
      </c>
      <c r="H228" s="1">
        <v>500</v>
      </c>
      <c r="I228" s="1">
        <v>100</v>
      </c>
      <c r="J228" s="1" t="s">
        <v>12</v>
      </c>
      <c r="K228" s="1">
        <v>2.3219280948873622</v>
      </c>
      <c r="L228">
        <v>0</v>
      </c>
    </row>
    <row r="229" spans="1:12" x14ac:dyDescent="0.2">
      <c r="A229">
        <v>14</v>
      </c>
      <c r="B229" s="1" t="s">
        <v>572</v>
      </c>
      <c r="C229" s="1">
        <v>-76.651999999999902</v>
      </c>
      <c r="D229" s="1">
        <v>92.658198145118206</v>
      </c>
      <c r="E229" s="1">
        <v>0.1875</v>
      </c>
      <c r="F229" s="1">
        <v>390.81650000000002</v>
      </c>
      <c r="G229" s="1">
        <v>107.596152232549</v>
      </c>
      <c r="H229" s="1">
        <v>500</v>
      </c>
      <c r="I229" s="1">
        <v>100</v>
      </c>
      <c r="J229" s="1" t="s">
        <v>14</v>
      </c>
      <c r="K229" s="1">
        <v>2.3219280948873622</v>
      </c>
      <c r="L229">
        <v>0</v>
      </c>
    </row>
    <row r="230" spans="1:12" x14ac:dyDescent="0.2">
      <c r="A230">
        <v>14</v>
      </c>
      <c r="B230" s="1" t="s">
        <v>565</v>
      </c>
      <c r="C230" s="1">
        <v>-62.816749999999999</v>
      </c>
      <c r="D230" s="1">
        <v>134.73933213593301</v>
      </c>
      <c r="E230" s="1">
        <v>8.7499999999999994E-2</v>
      </c>
      <c r="F230" s="1">
        <v>433.99974999999898</v>
      </c>
      <c r="G230" s="1">
        <v>93.507422566005403</v>
      </c>
      <c r="H230" s="1">
        <v>500</v>
      </c>
      <c r="I230" s="1">
        <v>50</v>
      </c>
      <c r="J230" s="1" t="s">
        <v>8</v>
      </c>
      <c r="K230" s="1">
        <v>3.3219280948873626</v>
      </c>
      <c r="L230">
        <v>0</v>
      </c>
    </row>
    <row r="231" spans="1:12" x14ac:dyDescent="0.2">
      <c r="A231">
        <v>14</v>
      </c>
      <c r="B231" s="1" t="s">
        <v>566</v>
      </c>
      <c r="C231" s="1">
        <v>-105.908125</v>
      </c>
      <c r="D231" s="1">
        <v>93.050127311758004</v>
      </c>
      <c r="E231" s="1">
        <v>0.1125</v>
      </c>
      <c r="F231" s="1">
        <v>450.37537500000002</v>
      </c>
      <c r="G231" s="1">
        <v>60.809870887540697</v>
      </c>
      <c r="H231" s="1">
        <v>500</v>
      </c>
      <c r="I231" s="1">
        <v>50</v>
      </c>
      <c r="J231" s="1" t="s">
        <v>10</v>
      </c>
      <c r="K231" s="1">
        <v>3.3219280948873626</v>
      </c>
      <c r="L231">
        <v>0</v>
      </c>
    </row>
    <row r="232" spans="1:12" x14ac:dyDescent="0.2">
      <c r="A232">
        <v>14</v>
      </c>
      <c r="B232" s="1" t="s">
        <v>567</v>
      </c>
      <c r="C232" s="1">
        <v>-92.623000000000005</v>
      </c>
      <c r="D232" s="1">
        <v>93.484178760365594</v>
      </c>
      <c r="E232" s="1">
        <v>0.13750000000000001</v>
      </c>
      <c r="F232" s="1">
        <v>381.03762499999999</v>
      </c>
      <c r="G232" s="1">
        <v>101.88006342317099</v>
      </c>
      <c r="H232" s="1">
        <v>500</v>
      </c>
      <c r="I232" s="1">
        <v>50</v>
      </c>
      <c r="J232" s="1" t="s">
        <v>12</v>
      </c>
      <c r="K232" s="1">
        <v>3.3219280948873626</v>
      </c>
      <c r="L232">
        <v>0</v>
      </c>
    </row>
    <row r="233" spans="1:12" x14ac:dyDescent="0.2">
      <c r="A233">
        <v>14</v>
      </c>
      <c r="B233" s="1" t="s">
        <v>568</v>
      </c>
      <c r="C233" s="1">
        <v>-95.292999999999907</v>
      </c>
      <c r="D233" s="1">
        <v>96.714531268574106</v>
      </c>
      <c r="E233" s="1">
        <v>0.16250000000000001</v>
      </c>
      <c r="F233" s="1">
        <v>430.01162499999998</v>
      </c>
      <c r="G233" s="1">
        <v>72.405833008186306</v>
      </c>
      <c r="H233" s="1">
        <v>500</v>
      </c>
      <c r="I233" s="1">
        <v>50</v>
      </c>
      <c r="J233" s="1" t="s">
        <v>14</v>
      </c>
      <c r="K233" s="1">
        <v>3.3219280948873626</v>
      </c>
      <c r="L233">
        <v>0</v>
      </c>
    </row>
    <row r="234" spans="1:12" x14ac:dyDescent="0.2">
      <c r="A234">
        <v>14</v>
      </c>
      <c r="B234" s="1" t="s">
        <v>577</v>
      </c>
      <c r="C234" s="1">
        <v>-88.479875000000007</v>
      </c>
      <c r="D234" s="1">
        <v>125.784267274307</v>
      </c>
      <c r="E234" s="1">
        <v>0.2</v>
      </c>
      <c r="F234" s="1">
        <v>486.63199999999898</v>
      </c>
      <c r="G234" s="1">
        <v>116.876022181626</v>
      </c>
      <c r="H234" s="1">
        <v>600</v>
      </c>
      <c r="I234" s="1">
        <v>100</v>
      </c>
      <c r="J234" s="1" t="s">
        <v>8</v>
      </c>
      <c r="K234" s="1">
        <v>2.5849625007211561</v>
      </c>
      <c r="L234">
        <v>0</v>
      </c>
    </row>
    <row r="235" spans="1:12" x14ac:dyDescent="0.2">
      <c r="A235">
        <v>14</v>
      </c>
      <c r="B235" s="1" t="s">
        <v>578</v>
      </c>
      <c r="C235" s="1">
        <v>-73.405625000000001</v>
      </c>
      <c r="D235" s="1">
        <v>133.93755314365399</v>
      </c>
      <c r="E235" s="1">
        <v>0.16250000000000001</v>
      </c>
      <c r="F235" s="1">
        <v>509.78699999999998</v>
      </c>
      <c r="G235" s="1">
        <v>106.97940590833301</v>
      </c>
      <c r="H235" s="1">
        <v>600</v>
      </c>
      <c r="I235" s="1">
        <v>100</v>
      </c>
      <c r="J235" s="1" t="s">
        <v>10</v>
      </c>
      <c r="K235" s="1">
        <v>2.5849625007211561</v>
      </c>
      <c r="L235">
        <v>0</v>
      </c>
    </row>
    <row r="236" spans="1:12" x14ac:dyDescent="0.2">
      <c r="A236">
        <v>14</v>
      </c>
      <c r="B236" s="1" t="s">
        <v>579</v>
      </c>
      <c r="C236" s="1">
        <v>-127.96537499999999</v>
      </c>
      <c r="D236" s="1">
        <v>105.89107206161999</v>
      </c>
      <c r="E236" s="1">
        <v>0.1125</v>
      </c>
      <c r="F236" s="1">
        <v>480.68024999999898</v>
      </c>
      <c r="G236" s="1">
        <v>83.641253995486494</v>
      </c>
      <c r="H236" s="1">
        <v>600</v>
      </c>
      <c r="I236" s="1">
        <v>100</v>
      </c>
      <c r="J236" s="1" t="s">
        <v>12</v>
      </c>
      <c r="K236" s="1">
        <v>2.5849625007211561</v>
      </c>
      <c r="L236">
        <v>0</v>
      </c>
    </row>
    <row r="237" spans="1:12" x14ac:dyDescent="0.2">
      <c r="A237">
        <v>14</v>
      </c>
      <c r="B237" s="1" t="s">
        <v>580</v>
      </c>
      <c r="C237" s="1">
        <v>-110.444050632911</v>
      </c>
      <c r="D237" s="1">
        <v>103.609501464484</v>
      </c>
      <c r="E237" s="1">
        <v>0.189873417721519</v>
      </c>
      <c r="F237" s="1">
        <v>514.96050632911397</v>
      </c>
      <c r="G237" s="1">
        <v>62.251510050287898</v>
      </c>
      <c r="H237" s="1">
        <v>600</v>
      </c>
      <c r="I237" s="1">
        <v>100</v>
      </c>
      <c r="J237" s="1" t="s">
        <v>14</v>
      </c>
      <c r="K237" s="1">
        <v>2.5849625007211561</v>
      </c>
      <c r="L237">
        <v>1</v>
      </c>
    </row>
    <row r="238" spans="1:12" x14ac:dyDescent="0.2">
      <c r="A238">
        <v>14</v>
      </c>
      <c r="B238" s="1" t="s">
        <v>573</v>
      </c>
      <c r="C238" s="1">
        <v>-120.151624999999</v>
      </c>
      <c r="D238" s="1">
        <v>108.82996072364099</v>
      </c>
      <c r="E238" s="1">
        <v>8.7499999999999994E-2</v>
      </c>
      <c r="F238" s="1">
        <v>518.83462499999996</v>
      </c>
      <c r="G238" s="1">
        <v>71.804015781565894</v>
      </c>
      <c r="H238" s="1">
        <v>600</v>
      </c>
      <c r="I238" s="1">
        <v>50</v>
      </c>
      <c r="J238" s="1" t="s">
        <v>8</v>
      </c>
      <c r="K238" s="1">
        <v>3.5849625007211565</v>
      </c>
      <c r="L238">
        <v>0</v>
      </c>
    </row>
    <row r="239" spans="1:12" x14ac:dyDescent="0.2">
      <c r="A239">
        <v>14</v>
      </c>
      <c r="B239" s="1" t="s">
        <v>574</v>
      </c>
      <c r="C239" s="1">
        <v>-106.792278481012</v>
      </c>
      <c r="D239" s="1">
        <v>122.84179780709501</v>
      </c>
      <c r="E239" s="1">
        <v>6.3291139240506306E-2</v>
      </c>
      <c r="F239" s="1">
        <v>507.00607594936599</v>
      </c>
      <c r="G239" s="1">
        <v>106.18785309705299</v>
      </c>
      <c r="H239" s="1">
        <v>600</v>
      </c>
      <c r="I239" s="1">
        <v>50</v>
      </c>
      <c r="J239" s="1" t="s">
        <v>10</v>
      </c>
      <c r="K239" s="1">
        <v>3.5849625007211565</v>
      </c>
      <c r="L239">
        <v>0</v>
      </c>
    </row>
    <row r="240" spans="1:12" x14ac:dyDescent="0.2">
      <c r="A240">
        <v>14</v>
      </c>
      <c r="B240" s="1" t="s">
        <v>575</v>
      </c>
      <c r="C240" s="1">
        <v>-143.64512500000001</v>
      </c>
      <c r="D240" s="1">
        <v>105.63743627372</v>
      </c>
      <c r="E240" s="1">
        <v>2.5000000000000001E-2</v>
      </c>
      <c r="F240" s="1">
        <v>475.65887500000002</v>
      </c>
      <c r="G240" s="1">
        <v>98.569783009218199</v>
      </c>
      <c r="H240" s="1">
        <v>600</v>
      </c>
      <c r="I240" s="1">
        <v>50</v>
      </c>
      <c r="J240" s="1" t="s">
        <v>12</v>
      </c>
      <c r="K240" s="1">
        <v>3.5849625007211565</v>
      </c>
      <c r="L240">
        <v>0</v>
      </c>
    </row>
    <row r="241" spans="1:12" x14ac:dyDescent="0.2">
      <c r="A241">
        <v>14</v>
      </c>
      <c r="B241" s="1" t="s">
        <v>576</v>
      </c>
      <c r="C241" s="1">
        <v>-125.396124999999</v>
      </c>
      <c r="D241" s="1">
        <v>104.579534033836</v>
      </c>
      <c r="E241" s="1">
        <v>7.4999999999999997E-2</v>
      </c>
      <c r="F241" s="1">
        <v>506.11012499999998</v>
      </c>
      <c r="G241" s="1">
        <v>67.764906118391195</v>
      </c>
      <c r="H241" s="1">
        <v>600</v>
      </c>
      <c r="I241" s="1">
        <v>50</v>
      </c>
      <c r="J241" s="1" t="s">
        <v>14</v>
      </c>
      <c r="K241" s="1">
        <v>3.5849625007211565</v>
      </c>
      <c r="L241">
        <v>1</v>
      </c>
    </row>
    <row r="242" spans="1:12" x14ac:dyDescent="0.2">
      <c r="A242">
        <v>18</v>
      </c>
      <c r="B242" s="14" t="s">
        <v>706</v>
      </c>
      <c r="C242" s="1">
        <v>0.42637499999999801</v>
      </c>
      <c r="D242" s="1">
        <v>51.419400624758097</v>
      </c>
      <c r="E242" s="1">
        <v>0.38750000000000001</v>
      </c>
      <c r="F242" s="1">
        <v>192.489375</v>
      </c>
      <c r="G242" s="1">
        <v>15.557322981778499</v>
      </c>
      <c r="H242" s="1">
        <v>200</v>
      </c>
      <c r="I242" s="1">
        <v>100</v>
      </c>
      <c r="J242" s="1" t="s">
        <v>8</v>
      </c>
      <c r="K242" s="1">
        <v>1</v>
      </c>
      <c r="L242">
        <v>0</v>
      </c>
    </row>
    <row r="243" spans="1:12" x14ac:dyDescent="0.2">
      <c r="A243">
        <v>18</v>
      </c>
      <c r="B243" s="1" t="s">
        <v>707</v>
      </c>
      <c r="C243" s="1">
        <v>-7.9959493670885999</v>
      </c>
      <c r="D243" s="1">
        <v>42.1894056387303</v>
      </c>
      <c r="E243" s="1">
        <v>0.392405063291139</v>
      </c>
      <c r="F243" s="1">
        <v>188.34164556962</v>
      </c>
      <c r="G243" s="1">
        <v>22.012380085736599</v>
      </c>
      <c r="H243" s="1">
        <v>200</v>
      </c>
      <c r="I243" s="1">
        <v>100</v>
      </c>
      <c r="J243" s="1" t="s">
        <v>10</v>
      </c>
      <c r="K243" s="1">
        <v>1</v>
      </c>
      <c r="L243">
        <v>0</v>
      </c>
    </row>
    <row r="244" spans="1:12" x14ac:dyDescent="0.2">
      <c r="A244">
        <v>18</v>
      </c>
      <c r="B244" s="1" t="s">
        <v>708</v>
      </c>
      <c r="C244" s="1">
        <v>-9.1680769230769208</v>
      </c>
      <c r="D244" s="1">
        <v>40.670001073609697</v>
      </c>
      <c r="E244" s="1">
        <v>0.38461538461538403</v>
      </c>
      <c r="F244" s="1">
        <v>148.22461538461499</v>
      </c>
      <c r="G244" s="1">
        <v>50.059995766421302</v>
      </c>
      <c r="H244" s="1">
        <v>200</v>
      </c>
      <c r="I244" s="1">
        <v>100</v>
      </c>
      <c r="J244" s="1" t="s">
        <v>12</v>
      </c>
      <c r="K244" s="1">
        <v>1</v>
      </c>
      <c r="L244">
        <v>0</v>
      </c>
    </row>
    <row r="245" spans="1:12" x14ac:dyDescent="0.2">
      <c r="A245">
        <v>18</v>
      </c>
      <c r="B245" s="1" t="s">
        <v>709</v>
      </c>
      <c r="C245" s="1">
        <v>-16.691624999999998</v>
      </c>
      <c r="D245" s="1">
        <v>37.016668523914603</v>
      </c>
      <c r="E245" s="1">
        <v>0.25</v>
      </c>
      <c r="F245" s="1">
        <v>152.20549999999901</v>
      </c>
      <c r="G245" s="1">
        <v>47.5505750201824</v>
      </c>
      <c r="H245" s="1">
        <v>200</v>
      </c>
      <c r="I245" s="1">
        <v>100</v>
      </c>
      <c r="J245" s="1" t="s">
        <v>14</v>
      </c>
      <c r="K245" s="1">
        <v>1</v>
      </c>
      <c r="L245">
        <v>0</v>
      </c>
    </row>
    <row r="246" spans="1:12" x14ac:dyDescent="0.2">
      <c r="A246">
        <v>18</v>
      </c>
      <c r="B246" s="1" t="s">
        <v>702</v>
      </c>
      <c r="C246" s="1">
        <v>-38.680769230769201</v>
      </c>
      <c r="D246" s="1">
        <v>36.370043490637201</v>
      </c>
      <c r="E246" s="1">
        <v>0.19230769230769201</v>
      </c>
      <c r="F246" s="1">
        <v>186.59923076922999</v>
      </c>
      <c r="G246" s="1">
        <v>19.794942359047798</v>
      </c>
      <c r="H246" s="1">
        <v>200</v>
      </c>
      <c r="I246" s="1">
        <v>50</v>
      </c>
      <c r="J246" s="1" t="s">
        <v>8</v>
      </c>
      <c r="K246" s="1">
        <v>2</v>
      </c>
      <c r="L246">
        <v>0</v>
      </c>
    </row>
    <row r="247" spans="1:12" x14ac:dyDescent="0.2">
      <c r="A247">
        <v>18</v>
      </c>
      <c r="B247" s="1" t="s">
        <v>703</v>
      </c>
      <c r="C247" s="1">
        <v>-23.4494871794871</v>
      </c>
      <c r="D247" s="1">
        <v>46.193043512717203</v>
      </c>
      <c r="E247" s="1">
        <v>0.269230769230769</v>
      </c>
      <c r="F247" s="1">
        <v>191.14410256410201</v>
      </c>
      <c r="G247" s="1">
        <v>15.0485504401073</v>
      </c>
      <c r="H247" s="1">
        <v>200</v>
      </c>
      <c r="I247" s="1">
        <v>50</v>
      </c>
      <c r="J247" s="1" t="s">
        <v>10</v>
      </c>
      <c r="K247" s="1">
        <v>2</v>
      </c>
      <c r="L247">
        <v>0</v>
      </c>
    </row>
    <row r="248" spans="1:12" x14ac:dyDescent="0.2">
      <c r="A248">
        <v>18</v>
      </c>
      <c r="B248" s="1" t="s">
        <v>704</v>
      </c>
      <c r="C248" s="1">
        <v>-29.8746153846153</v>
      </c>
      <c r="D248" s="1">
        <v>46.899426017271303</v>
      </c>
      <c r="E248" s="1">
        <v>0.19230769230769201</v>
      </c>
      <c r="F248" s="1">
        <v>144.81179487179401</v>
      </c>
      <c r="G248" s="1">
        <v>51.951832764087001</v>
      </c>
      <c r="H248" s="1">
        <v>200</v>
      </c>
      <c r="I248" s="1">
        <v>50</v>
      </c>
      <c r="J248" s="1" t="s">
        <v>12</v>
      </c>
      <c r="K248" s="1">
        <v>2</v>
      </c>
      <c r="L248">
        <v>0</v>
      </c>
    </row>
    <row r="249" spans="1:12" x14ac:dyDescent="0.2">
      <c r="A249">
        <v>18</v>
      </c>
      <c r="B249" s="1" t="s">
        <v>705</v>
      </c>
      <c r="C249" s="1">
        <v>-18.339367088607599</v>
      </c>
      <c r="D249" s="1">
        <v>48.366468464746497</v>
      </c>
      <c r="E249" s="1">
        <v>0.316455696202531</v>
      </c>
      <c r="F249" s="1">
        <v>136.445696202531</v>
      </c>
      <c r="G249" s="1">
        <v>57.488890036944099</v>
      </c>
      <c r="H249" s="1">
        <v>200</v>
      </c>
      <c r="I249" s="1">
        <v>50</v>
      </c>
      <c r="J249" s="1" t="s">
        <v>14</v>
      </c>
      <c r="K249" s="1">
        <v>2</v>
      </c>
      <c r="L249">
        <v>0</v>
      </c>
    </row>
    <row r="250" spans="1:12" x14ac:dyDescent="0.2">
      <c r="A250">
        <v>18</v>
      </c>
      <c r="B250" s="1" t="s">
        <v>714</v>
      </c>
      <c r="C250" s="1">
        <v>-24.3058974358974</v>
      </c>
      <c r="D250" s="1">
        <v>70.615571055374602</v>
      </c>
      <c r="E250" s="1">
        <v>0.243589743589743</v>
      </c>
      <c r="F250" s="1">
        <v>271.207435897435</v>
      </c>
      <c r="G250" s="1">
        <v>43.440110273857101</v>
      </c>
      <c r="H250" s="1">
        <v>300</v>
      </c>
      <c r="I250" s="1">
        <v>100</v>
      </c>
      <c r="J250" s="1" t="s">
        <v>8</v>
      </c>
      <c r="K250" s="1">
        <v>1.5849625007211563</v>
      </c>
      <c r="L250">
        <v>0</v>
      </c>
    </row>
    <row r="251" spans="1:12" x14ac:dyDescent="0.2">
      <c r="A251">
        <v>18</v>
      </c>
      <c r="B251" s="1" t="s">
        <v>715</v>
      </c>
      <c r="C251" s="1">
        <v>-13.28</v>
      </c>
      <c r="D251" s="1">
        <v>69.853307545169201</v>
      </c>
      <c r="E251" s="1">
        <v>0.33750000000000002</v>
      </c>
      <c r="F251" s="1">
        <v>280.936375</v>
      </c>
      <c r="G251" s="1">
        <v>28.209146178312</v>
      </c>
      <c r="H251" s="1">
        <v>300</v>
      </c>
      <c r="I251" s="1">
        <v>100</v>
      </c>
      <c r="J251" s="1" t="s">
        <v>10</v>
      </c>
      <c r="K251" s="1">
        <v>1.5849625007211563</v>
      </c>
      <c r="L251">
        <v>0</v>
      </c>
    </row>
    <row r="252" spans="1:12" x14ac:dyDescent="0.2">
      <c r="A252">
        <v>18</v>
      </c>
      <c r="B252" s="1" t="s">
        <v>716</v>
      </c>
      <c r="C252" s="1">
        <v>-20.9689743589743</v>
      </c>
      <c r="D252" s="1">
        <v>64.381992099036196</v>
      </c>
      <c r="E252" s="1">
        <v>0.29487179487179399</v>
      </c>
      <c r="F252" s="1">
        <v>172.799871794871</v>
      </c>
      <c r="G252" s="1">
        <v>76.400704193519104</v>
      </c>
      <c r="H252" s="1">
        <v>300</v>
      </c>
      <c r="I252" s="1">
        <v>100</v>
      </c>
      <c r="J252" s="1" t="s">
        <v>12</v>
      </c>
      <c r="K252" s="1">
        <v>1.5849625007211563</v>
      </c>
      <c r="L252">
        <v>0</v>
      </c>
    </row>
    <row r="253" spans="1:12" x14ac:dyDescent="0.2">
      <c r="A253">
        <v>18</v>
      </c>
      <c r="B253" s="1" t="s">
        <v>717</v>
      </c>
      <c r="C253" s="1">
        <v>-2.905875</v>
      </c>
      <c r="D253" s="1">
        <v>31.871763274635001</v>
      </c>
      <c r="E253" s="1">
        <v>0.51249999999999996</v>
      </c>
      <c r="F253" s="1">
        <v>126.59312499999901</v>
      </c>
      <c r="G253" s="1">
        <v>42.0938429165641</v>
      </c>
      <c r="H253" s="1">
        <v>300</v>
      </c>
      <c r="I253" s="1">
        <v>100</v>
      </c>
      <c r="J253" s="1" t="s">
        <v>14</v>
      </c>
      <c r="K253" s="1">
        <v>1.5849625007211563</v>
      </c>
      <c r="L253">
        <v>1</v>
      </c>
    </row>
    <row r="254" spans="1:12" x14ac:dyDescent="0.2">
      <c r="A254">
        <v>18</v>
      </c>
      <c r="B254" s="1" t="s">
        <v>710</v>
      </c>
      <c r="C254" s="1">
        <v>-17.7775</v>
      </c>
      <c r="D254" s="1">
        <v>40.233184297915003</v>
      </c>
      <c r="E254" s="1">
        <v>0.2</v>
      </c>
      <c r="F254" s="1">
        <v>206.563875</v>
      </c>
      <c r="G254" s="1">
        <v>37.318427803624999</v>
      </c>
      <c r="H254" s="1">
        <v>300</v>
      </c>
      <c r="I254" s="1">
        <v>50</v>
      </c>
      <c r="J254" s="1" t="s">
        <v>8</v>
      </c>
      <c r="K254" s="1">
        <v>2.5849625007211561</v>
      </c>
      <c r="L254">
        <v>1</v>
      </c>
    </row>
    <row r="255" spans="1:12" x14ac:dyDescent="0.2">
      <c r="A255">
        <v>18</v>
      </c>
      <c r="B255" s="1" t="s">
        <v>711</v>
      </c>
      <c r="C255" s="1">
        <v>-13.682</v>
      </c>
      <c r="D255" s="1">
        <v>73.730200542247204</v>
      </c>
      <c r="E255" s="1">
        <v>0.146666666666666</v>
      </c>
      <c r="F255" s="1">
        <v>263.68293333333298</v>
      </c>
      <c r="G255" s="1">
        <v>39.848073973475202</v>
      </c>
      <c r="H255" s="1">
        <v>300</v>
      </c>
      <c r="I255" s="1">
        <v>50</v>
      </c>
      <c r="J255" s="1" t="s">
        <v>10</v>
      </c>
      <c r="K255" s="1">
        <v>2.5849625007211561</v>
      </c>
      <c r="L255">
        <v>0</v>
      </c>
    </row>
    <row r="256" spans="1:12" x14ac:dyDescent="0.2">
      <c r="A256">
        <v>18</v>
      </c>
      <c r="B256" s="1" t="s">
        <v>712</v>
      </c>
      <c r="C256" s="1">
        <v>-51.591772151898702</v>
      </c>
      <c r="D256" s="1">
        <v>62.3222704725965</v>
      </c>
      <c r="E256" s="1">
        <v>0.164556962025316</v>
      </c>
      <c r="F256" s="1">
        <v>191.02696202531601</v>
      </c>
      <c r="G256" s="1">
        <v>83.9793518527391</v>
      </c>
      <c r="H256" s="1">
        <v>300</v>
      </c>
      <c r="I256" s="1">
        <v>50</v>
      </c>
      <c r="J256" s="1" t="s">
        <v>12</v>
      </c>
      <c r="K256" s="1">
        <v>2.5849625007211561</v>
      </c>
      <c r="L256">
        <v>0</v>
      </c>
    </row>
    <row r="257" spans="1:12" x14ac:dyDescent="0.2">
      <c r="A257">
        <v>18</v>
      </c>
      <c r="B257" s="1" t="s">
        <v>713</v>
      </c>
      <c r="C257" s="1">
        <v>-2.2072499999999899</v>
      </c>
      <c r="D257" s="1">
        <v>35.527843235095098</v>
      </c>
      <c r="E257" s="1">
        <v>0.3125</v>
      </c>
      <c r="F257" s="1">
        <v>93.173874999999995</v>
      </c>
      <c r="G257" s="1">
        <v>23.123587334891901</v>
      </c>
      <c r="H257" s="1">
        <v>300</v>
      </c>
      <c r="I257" s="1">
        <v>50</v>
      </c>
      <c r="J257" s="1" t="s">
        <v>14</v>
      </c>
      <c r="K257" s="1">
        <v>2.5849625007211561</v>
      </c>
      <c r="L257">
        <v>1</v>
      </c>
    </row>
    <row r="258" spans="1:12" x14ac:dyDescent="0.2">
      <c r="A258">
        <v>18</v>
      </c>
      <c r="B258" s="1" t="s">
        <v>722</v>
      </c>
      <c r="C258" s="1">
        <v>-4.3926249999999998</v>
      </c>
      <c r="D258" s="1">
        <v>36.310735042950697</v>
      </c>
      <c r="E258" s="1">
        <v>0.3</v>
      </c>
      <c r="F258" s="1">
        <v>261.12937499999902</v>
      </c>
      <c r="G258" s="1">
        <v>35.864720420761302</v>
      </c>
      <c r="H258" s="1">
        <v>400</v>
      </c>
      <c r="I258" s="1">
        <v>100</v>
      </c>
      <c r="J258" s="1" t="s">
        <v>8</v>
      </c>
      <c r="K258" s="1">
        <v>2</v>
      </c>
      <c r="L258">
        <v>1</v>
      </c>
    </row>
    <row r="259" spans="1:12" x14ac:dyDescent="0.2">
      <c r="A259">
        <v>18</v>
      </c>
      <c r="B259" s="1" t="s">
        <v>723</v>
      </c>
      <c r="C259" s="1">
        <v>43.342784810126503</v>
      </c>
      <c r="D259" s="1">
        <v>39.740654372648997</v>
      </c>
      <c r="E259" s="1">
        <v>0.860759493670886</v>
      </c>
      <c r="F259" s="1">
        <v>347.07632911392301</v>
      </c>
      <c r="G259" s="1">
        <v>24.8610440108496</v>
      </c>
      <c r="H259" s="1">
        <v>400</v>
      </c>
      <c r="I259" s="1">
        <v>100</v>
      </c>
      <c r="J259" s="1" t="s">
        <v>10</v>
      </c>
      <c r="K259" s="1">
        <v>2</v>
      </c>
      <c r="L259">
        <v>1</v>
      </c>
    </row>
    <row r="260" spans="1:12" x14ac:dyDescent="0.2">
      <c r="A260">
        <v>18</v>
      </c>
      <c r="B260" s="1" t="s">
        <v>724</v>
      </c>
      <c r="C260" s="1">
        <v>-14.7568749999999</v>
      </c>
      <c r="D260" s="1">
        <v>20.127733640039398</v>
      </c>
      <c r="E260" s="1">
        <v>0.21249999999999999</v>
      </c>
      <c r="F260" s="1">
        <v>136.935</v>
      </c>
      <c r="G260" s="1">
        <v>12.314461924907601</v>
      </c>
      <c r="H260" s="1">
        <v>400</v>
      </c>
      <c r="I260" s="1">
        <v>100</v>
      </c>
      <c r="J260" s="1" t="s">
        <v>12</v>
      </c>
      <c r="K260" s="1">
        <v>2</v>
      </c>
      <c r="L260">
        <v>1</v>
      </c>
    </row>
    <row r="261" spans="1:12" x14ac:dyDescent="0.2">
      <c r="A261">
        <v>18</v>
      </c>
      <c r="B261" s="1" t="s">
        <v>725</v>
      </c>
      <c r="C261" s="1">
        <v>9.1769620253164508</v>
      </c>
      <c r="D261" s="1">
        <v>38.085705692719898</v>
      </c>
      <c r="E261" s="1">
        <v>0.683544303797468</v>
      </c>
      <c r="F261" s="1">
        <v>117.933417721518</v>
      </c>
      <c r="G261" s="1">
        <v>52.689226600051597</v>
      </c>
      <c r="H261" s="1">
        <v>400</v>
      </c>
      <c r="I261" s="1">
        <v>100</v>
      </c>
      <c r="J261" s="1" t="s">
        <v>14</v>
      </c>
      <c r="K261" s="1">
        <v>2</v>
      </c>
      <c r="L261">
        <v>1</v>
      </c>
    </row>
    <row r="262" spans="1:12" x14ac:dyDescent="0.2">
      <c r="A262">
        <v>18</v>
      </c>
      <c r="B262" s="1" t="s">
        <v>718</v>
      </c>
      <c r="C262" s="1">
        <v>-48.815072463767997</v>
      </c>
      <c r="D262" s="1">
        <v>110.66658805597601</v>
      </c>
      <c r="E262" s="1">
        <v>8.6956521739130405E-2</v>
      </c>
      <c r="F262" s="1">
        <v>370.392173913043</v>
      </c>
      <c r="G262" s="1">
        <v>44.253945860901503</v>
      </c>
      <c r="H262" s="1">
        <v>400</v>
      </c>
      <c r="I262" s="1">
        <v>50</v>
      </c>
      <c r="J262" s="1" t="s">
        <v>8</v>
      </c>
      <c r="K262" s="1">
        <v>3</v>
      </c>
      <c r="L262">
        <v>0</v>
      </c>
    </row>
    <row r="263" spans="1:12" x14ac:dyDescent="0.2">
      <c r="A263">
        <v>18</v>
      </c>
      <c r="B263" s="1" t="s">
        <v>719</v>
      </c>
      <c r="C263" s="1">
        <v>32.359605263157903</v>
      </c>
      <c r="D263" s="1">
        <v>84.530529558708906</v>
      </c>
      <c r="E263" s="1">
        <v>0.355263157894736</v>
      </c>
      <c r="F263" s="1">
        <v>323.39381578947302</v>
      </c>
      <c r="G263" s="1">
        <v>53.139992224290403</v>
      </c>
      <c r="H263" s="1">
        <v>400</v>
      </c>
      <c r="I263" s="1">
        <v>50</v>
      </c>
      <c r="J263" s="1" t="s">
        <v>10</v>
      </c>
      <c r="K263" s="1">
        <v>3</v>
      </c>
      <c r="L263">
        <v>0</v>
      </c>
    </row>
    <row r="264" spans="1:12" x14ac:dyDescent="0.2">
      <c r="A264">
        <v>18</v>
      </c>
      <c r="B264" s="1" t="s">
        <v>720</v>
      </c>
      <c r="C264" s="1">
        <v>-22.5858666666666</v>
      </c>
      <c r="D264" s="1">
        <v>100.18407870972</v>
      </c>
      <c r="E264" s="1">
        <v>0.16</v>
      </c>
      <c r="F264" s="1">
        <v>189.62053333333299</v>
      </c>
      <c r="G264" s="1">
        <v>103.307368448313</v>
      </c>
      <c r="H264" s="1">
        <v>400</v>
      </c>
      <c r="I264" s="1">
        <v>50</v>
      </c>
      <c r="J264" s="1" t="s">
        <v>12</v>
      </c>
      <c r="K264" s="1">
        <v>3</v>
      </c>
      <c r="L264">
        <v>0</v>
      </c>
    </row>
    <row r="265" spans="1:12" x14ac:dyDescent="0.2">
      <c r="A265">
        <v>18</v>
      </c>
      <c r="B265" s="1" t="s">
        <v>721</v>
      </c>
      <c r="C265" s="1">
        <v>0.29124999999999801</v>
      </c>
      <c r="D265" s="1">
        <v>46.172862223794397</v>
      </c>
      <c r="E265" s="1">
        <v>0.55000000000000004</v>
      </c>
      <c r="F265" s="1">
        <v>108.412374999999</v>
      </c>
      <c r="G265" s="1">
        <v>51.741658536515502</v>
      </c>
      <c r="H265" s="1">
        <v>400</v>
      </c>
      <c r="I265" s="1">
        <v>50</v>
      </c>
      <c r="J265" s="1" t="s">
        <v>14</v>
      </c>
      <c r="K265" s="1">
        <v>3</v>
      </c>
      <c r="L265">
        <v>1</v>
      </c>
    </row>
    <row r="266" spans="1:12" x14ac:dyDescent="0.2">
      <c r="A266">
        <v>18</v>
      </c>
      <c r="B266" s="1" t="s">
        <v>730</v>
      </c>
      <c r="C266" s="1">
        <v>-8.3787499999999895</v>
      </c>
      <c r="D266" s="1">
        <v>27.550829950066799</v>
      </c>
      <c r="E266" s="1">
        <v>0.36249999999999999</v>
      </c>
      <c r="F266" s="1">
        <v>313.75862499999999</v>
      </c>
      <c r="G266" s="1">
        <v>27.929381918677901</v>
      </c>
      <c r="H266" s="1">
        <v>500</v>
      </c>
      <c r="I266" s="1">
        <v>100</v>
      </c>
      <c r="J266" s="1" t="s">
        <v>8</v>
      </c>
      <c r="K266" s="1">
        <v>2.3219280948873622</v>
      </c>
      <c r="L266">
        <v>1</v>
      </c>
    </row>
    <row r="267" spans="1:12" x14ac:dyDescent="0.2">
      <c r="A267">
        <v>18</v>
      </c>
      <c r="B267" s="1" t="s">
        <v>731</v>
      </c>
      <c r="C267" s="1">
        <v>48.188481012658201</v>
      </c>
      <c r="D267" s="1">
        <v>75.432872481811501</v>
      </c>
      <c r="E267" s="1">
        <v>0.683544303797468</v>
      </c>
      <c r="F267" s="1">
        <v>368.38924050632897</v>
      </c>
      <c r="G267" s="1">
        <v>58.661726676244001</v>
      </c>
      <c r="H267" s="1">
        <v>500</v>
      </c>
      <c r="I267" s="1">
        <v>100</v>
      </c>
      <c r="J267" s="1" t="s">
        <v>10</v>
      </c>
      <c r="K267" s="1">
        <v>2.3219280948873622</v>
      </c>
      <c r="L267">
        <v>1</v>
      </c>
    </row>
    <row r="268" spans="1:12" x14ac:dyDescent="0.2">
      <c r="A268">
        <v>18</v>
      </c>
      <c r="B268" s="1" t="s">
        <v>732</v>
      </c>
      <c r="C268" s="1">
        <v>-21.911249999999999</v>
      </c>
      <c r="D268" s="1">
        <v>100.747675387263</v>
      </c>
      <c r="E268" s="1">
        <v>0.25</v>
      </c>
      <c r="F268" s="1">
        <v>234.58512500000001</v>
      </c>
      <c r="G268" s="1">
        <v>128.742095271843</v>
      </c>
      <c r="H268" s="1">
        <v>500</v>
      </c>
      <c r="I268" s="1">
        <v>100</v>
      </c>
      <c r="J268" s="1" t="s">
        <v>12</v>
      </c>
      <c r="K268" s="1">
        <v>2.3219280948873622</v>
      </c>
      <c r="L268">
        <v>0</v>
      </c>
    </row>
    <row r="269" spans="1:12" x14ac:dyDescent="0.2">
      <c r="A269">
        <v>18</v>
      </c>
      <c r="B269" s="1" t="s">
        <v>733</v>
      </c>
      <c r="C269" s="1">
        <v>12.125</v>
      </c>
      <c r="D269" s="1">
        <v>29.854275721345999</v>
      </c>
      <c r="E269" s="1">
        <v>0.66666666666666596</v>
      </c>
      <c r="F269" s="1">
        <v>136.77538461538401</v>
      </c>
      <c r="G269" s="1">
        <v>57.720692567683997</v>
      </c>
      <c r="H269" s="1">
        <v>500</v>
      </c>
      <c r="I269" s="1">
        <v>100</v>
      </c>
      <c r="J269" s="1" t="s">
        <v>14</v>
      </c>
      <c r="K269" s="1">
        <v>2.3219280948873622</v>
      </c>
      <c r="L269">
        <v>1</v>
      </c>
    </row>
    <row r="270" spans="1:12" x14ac:dyDescent="0.2">
      <c r="A270">
        <v>18</v>
      </c>
      <c r="B270" s="1" t="s">
        <v>726</v>
      </c>
      <c r="C270" s="1">
        <v>-131.607532467532</v>
      </c>
      <c r="D270" s="1">
        <v>76.0662866967578</v>
      </c>
      <c r="E270" s="1">
        <v>2.5974025974025899E-2</v>
      </c>
      <c r="F270" s="1">
        <v>427.90324675324598</v>
      </c>
      <c r="G270" s="1">
        <v>54.591845341316997</v>
      </c>
      <c r="H270" s="1">
        <v>500</v>
      </c>
      <c r="I270" s="1">
        <v>50</v>
      </c>
      <c r="J270" s="1" t="s">
        <v>8</v>
      </c>
      <c r="K270" s="1">
        <v>3.3219280948873626</v>
      </c>
      <c r="L270">
        <v>1</v>
      </c>
    </row>
    <row r="271" spans="1:12" x14ac:dyDescent="0.2">
      <c r="A271">
        <v>18</v>
      </c>
      <c r="B271" s="1" t="s">
        <v>727</v>
      </c>
      <c r="C271" s="1">
        <v>51.027468354430297</v>
      </c>
      <c r="D271" s="1">
        <v>61.851499587202397</v>
      </c>
      <c r="E271" s="1">
        <v>0.253164556962025</v>
      </c>
      <c r="F271" s="1">
        <v>325.919240506329</v>
      </c>
      <c r="G271" s="1">
        <v>50.861949314106703</v>
      </c>
      <c r="H271" s="1">
        <v>500</v>
      </c>
      <c r="I271" s="1">
        <v>50</v>
      </c>
      <c r="J271" s="1" t="s">
        <v>10</v>
      </c>
      <c r="K271" s="1">
        <v>3.3219280948873626</v>
      </c>
      <c r="L271">
        <v>1</v>
      </c>
    </row>
    <row r="272" spans="1:12" x14ac:dyDescent="0.2">
      <c r="A272">
        <v>18</v>
      </c>
      <c r="B272" s="1" t="s">
        <v>728</v>
      </c>
      <c r="C272" s="1">
        <v>-9.4030000000000005</v>
      </c>
      <c r="D272" s="1">
        <v>35.539096267350402</v>
      </c>
      <c r="E272" s="1">
        <v>0.32500000000000001</v>
      </c>
      <c r="F272" s="1">
        <v>142.96624999999901</v>
      </c>
      <c r="G272" s="1">
        <v>16.014576514460099</v>
      </c>
      <c r="H272" s="1">
        <v>500</v>
      </c>
      <c r="I272" s="1">
        <v>50</v>
      </c>
      <c r="J272" s="1" t="s">
        <v>12</v>
      </c>
      <c r="K272" s="1">
        <v>3.3219280948873626</v>
      </c>
      <c r="L272">
        <v>1</v>
      </c>
    </row>
    <row r="273" spans="1:12" x14ac:dyDescent="0.2">
      <c r="A273">
        <v>18</v>
      </c>
      <c r="B273" s="1" t="s">
        <v>729</v>
      </c>
      <c r="C273" s="1">
        <v>14.429113924050601</v>
      </c>
      <c r="D273" s="1">
        <v>32.531643687139699</v>
      </c>
      <c r="E273" s="1">
        <v>0.544303797468354</v>
      </c>
      <c r="F273" s="1">
        <v>112.123417721518</v>
      </c>
      <c r="G273" s="1">
        <v>37.221150645940298</v>
      </c>
      <c r="H273" s="1">
        <v>500</v>
      </c>
      <c r="I273" s="1">
        <v>50</v>
      </c>
      <c r="J273" s="1" t="s">
        <v>14</v>
      </c>
      <c r="K273" s="1">
        <v>3.3219280948873626</v>
      </c>
      <c r="L273">
        <v>1</v>
      </c>
    </row>
    <row r="274" spans="1:12" x14ac:dyDescent="0.2">
      <c r="A274">
        <v>18</v>
      </c>
      <c r="B274" s="1" t="s">
        <v>738</v>
      </c>
      <c r="C274" s="1">
        <v>-6.4474999999999998</v>
      </c>
      <c r="D274" s="1">
        <v>38.056260999341397</v>
      </c>
      <c r="E274" s="1">
        <v>0.47499999999999998</v>
      </c>
      <c r="F274" s="1">
        <v>367.48937499999897</v>
      </c>
      <c r="G274" s="1">
        <v>38.322109295540798</v>
      </c>
      <c r="H274" s="1">
        <v>600</v>
      </c>
      <c r="I274" s="1">
        <v>100</v>
      </c>
      <c r="J274" s="1" t="s">
        <v>8</v>
      </c>
      <c r="K274" s="1">
        <v>2.5849625007211561</v>
      </c>
      <c r="L274">
        <v>1</v>
      </c>
    </row>
    <row r="275" spans="1:12" x14ac:dyDescent="0.2">
      <c r="A275">
        <v>18</v>
      </c>
      <c r="B275" s="1" t="s">
        <v>739</v>
      </c>
      <c r="C275" s="1">
        <v>62.460874999999902</v>
      </c>
      <c r="D275" s="1">
        <v>70.588999836974395</v>
      </c>
      <c r="E275" s="1">
        <v>0.57499999999999996</v>
      </c>
      <c r="F275" s="1">
        <v>412.633375</v>
      </c>
      <c r="G275" s="1">
        <v>61.837496916186502</v>
      </c>
      <c r="H275" s="1">
        <v>600</v>
      </c>
      <c r="I275" s="1">
        <v>100</v>
      </c>
      <c r="J275" s="1" t="s">
        <v>10</v>
      </c>
      <c r="K275" s="1">
        <v>2.5849625007211561</v>
      </c>
      <c r="L275">
        <v>1</v>
      </c>
    </row>
    <row r="276" spans="1:12" x14ac:dyDescent="0.2">
      <c r="A276">
        <v>18</v>
      </c>
      <c r="B276" s="1" t="s">
        <v>740</v>
      </c>
      <c r="C276" s="1">
        <v>-16.861875000000001</v>
      </c>
      <c r="D276" s="1">
        <v>44.223498676997202</v>
      </c>
      <c r="E276" s="1">
        <v>0.33750000000000002</v>
      </c>
      <c r="F276" s="1">
        <v>151.82575</v>
      </c>
      <c r="G276" s="1">
        <v>41.990473109236298</v>
      </c>
      <c r="H276" s="1">
        <v>600</v>
      </c>
      <c r="I276" s="1">
        <v>100</v>
      </c>
      <c r="J276" s="1" t="s">
        <v>12</v>
      </c>
      <c r="K276" s="1">
        <v>2.5849625007211561</v>
      </c>
      <c r="L276">
        <v>1</v>
      </c>
    </row>
    <row r="277" spans="1:12" x14ac:dyDescent="0.2">
      <c r="A277">
        <v>18</v>
      </c>
      <c r="B277" s="1" t="s">
        <v>741</v>
      </c>
      <c r="C277" s="1">
        <v>2.7708750000000002</v>
      </c>
      <c r="D277" s="1">
        <v>28.230739858961801</v>
      </c>
      <c r="E277" s="1">
        <v>0.51249999999999996</v>
      </c>
      <c r="F277" s="1">
        <v>142.51374999999999</v>
      </c>
      <c r="G277" s="1">
        <v>68.454164891096994</v>
      </c>
      <c r="H277" s="1">
        <v>600</v>
      </c>
      <c r="I277" s="1">
        <v>100</v>
      </c>
      <c r="J277" s="1" t="s">
        <v>14</v>
      </c>
      <c r="K277" s="1">
        <v>2.5849625007211561</v>
      </c>
      <c r="L277">
        <v>1</v>
      </c>
    </row>
    <row r="278" spans="1:12" x14ac:dyDescent="0.2">
      <c r="A278">
        <v>18</v>
      </c>
      <c r="B278" s="1" t="s">
        <v>734</v>
      </c>
      <c r="C278" s="1">
        <v>-23.527750000000001</v>
      </c>
      <c r="D278" s="1">
        <v>41.750012544159702</v>
      </c>
      <c r="E278" s="1">
        <v>0.25</v>
      </c>
      <c r="F278" s="1">
        <v>357.25799999999998</v>
      </c>
      <c r="G278" s="1">
        <v>42.006986305851498</v>
      </c>
      <c r="H278" s="1">
        <v>600</v>
      </c>
      <c r="I278" s="1">
        <v>50</v>
      </c>
      <c r="J278" s="1" t="s">
        <v>8</v>
      </c>
      <c r="K278" s="1">
        <v>3.5849625007211565</v>
      </c>
      <c r="L278">
        <v>1</v>
      </c>
    </row>
    <row r="279" spans="1:12" x14ac:dyDescent="0.2">
      <c r="A279">
        <v>18</v>
      </c>
      <c r="B279" s="1" t="s">
        <v>735</v>
      </c>
      <c r="C279" s="1">
        <v>0.977341772151889</v>
      </c>
      <c r="D279" s="1">
        <v>98.824963557027104</v>
      </c>
      <c r="E279" s="1">
        <v>0.189873417721519</v>
      </c>
      <c r="F279" s="1">
        <v>424.81772151898701</v>
      </c>
      <c r="G279" s="1">
        <v>99.174235258520198</v>
      </c>
      <c r="H279" s="1">
        <v>600</v>
      </c>
      <c r="I279" s="1">
        <v>50</v>
      </c>
      <c r="J279" s="1" t="s">
        <v>10</v>
      </c>
      <c r="K279" s="1">
        <v>3.5849625007211565</v>
      </c>
      <c r="L279">
        <v>1</v>
      </c>
    </row>
    <row r="280" spans="1:12" x14ac:dyDescent="0.2">
      <c r="A280">
        <v>18</v>
      </c>
      <c r="B280" s="1" t="s">
        <v>736</v>
      </c>
      <c r="C280" s="1">
        <v>-11.2919999999999</v>
      </c>
      <c r="D280" s="1">
        <v>56.281861829545001</v>
      </c>
      <c r="E280" s="1">
        <v>0.25</v>
      </c>
      <c r="F280" s="1">
        <v>138.477125</v>
      </c>
      <c r="G280" s="1">
        <v>53.917484668559702</v>
      </c>
      <c r="H280" s="1">
        <v>600</v>
      </c>
      <c r="I280" s="1">
        <v>50</v>
      </c>
      <c r="J280" s="1" t="s">
        <v>12</v>
      </c>
      <c r="K280" s="1">
        <v>3.5849625007211565</v>
      </c>
      <c r="L280">
        <v>1</v>
      </c>
    </row>
    <row r="281" spans="1:12" x14ac:dyDescent="0.2">
      <c r="A281">
        <v>18</v>
      </c>
      <c r="B281" s="1" t="s">
        <v>737</v>
      </c>
      <c r="C281" s="1">
        <v>23.117000000000001</v>
      </c>
      <c r="D281" s="1">
        <v>33.843616953570397</v>
      </c>
      <c r="E281" s="1">
        <v>0.5625</v>
      </c>
      <c r="F281" s="1">
        <v>100.9675</v>
      </c>
      <c r="G281" s="1">
        <v>39.124866629165602</v>
      </c>
      <c r="H281" s="1">
        <v>600</v>
      </c>
      <c r="I281" s="1">
        <v>50</v>
      </c>
      <c r="J281" s="1" t="s">
        <v>14</v>
      </c>
      <c r="K281" s="1">
        <v>3.5849625007211565</v>
      </c>
      <c r="L281">
        <v>1</v>
      </c>
    </row>
    <row r="282" spans="1:12" x14ac:dyDescent="0.2">
      <c r="A282">
        <v>20</v>
      </c>
      <c r="B282" s="14" t="s">
        <v>786</v>
      </c>
      <c r="C282" s="1">
        <v>-2.12405063291139</v>
      </c>
      <c r="D282" s="1">
        <v>48.438826081976501</v>
      </c>
      <c r="E282" s="1">
        <v>0.392405063291139</v>
      </c>
      <c r="F282" s="1">
        <v>182.32139240506299</v>
      </c>
      <c r="G282" s="1">
        <v>28.480476667811601</v>
      </c>
      <c r="H282" s="1">
        <v>200</v>
      </c>
      <c r="I282" s="1">
        <v>100</v>
      </c>
      <c r="J282" s="1" t="s">
        <v>8</v>
      </c>
      <c r="K282" s="1">
        <v>1</v>
      </c>
      <c r="L282">
        <v>0</v>
      </c>
    </row>
    <row r="283" spans="1:12" x14ac:dyDescent="0.2">
      <c r="A283">
        <v>20</v>
      </c>
      <c r="B283" s="1" t="s">
        <v>787</v>
      </c>
      <c r="C283" s="1">
        <v>20.272631578947301</v>
      </c>
      <c r="D283" s="1">
        <v>59.897674618082902</v>
      </c>
      <c r="E283" s="1">
        <v>0.43421052631578899</v>
      </c>
      <c r="F283" s="1">
        <v>186.56513157894699</v>
      </c>
      <c r="G283" s="1">
        <v>25.6950133649467</v>
      </c>
      <c r="H283" s="1">
        <v>200</v>
      </c>
      <c r="I283" s="1">
        <v>100</v>
      </c>
      <c r="J283" s="1" t="s">
        <v>10</v>
      </c>
      <c r="K283" s="1">
        <v>1</v>
      </c>
      <c r="L283">
        <v>0</v>
      </c>
    </row>
    <row r="284" spans="1:12" x14ac:dyDescent="0.2">
      <c r="A284">
        <v>20</v>
      </c>
      <c r="B284" s="1" t="s">
        <v>788</v>
      </c>
      <c r="C284" s="1">
        <v>-1.524125</v>
      </c>
      <c r="D284" s="1">
        <v>39.7021803461015</v>
      </c>
      <c r="E284" s="1">
        <v>0.42499999999999999</v>
      </c>
      <c r="F284" s="1">
        <v>128.14725000000001</v>
      </c>
      <c r="G284" s="1">
        <v>42.500985223139203</v>
      </c>
      <c r="H284" s="1">
        <v>200</v>
      </c>
      <c r="I284" s="1">
        <v>100</v>
      </c>
      <c r="J284" s="1" t="s">
        <v>12</v>
      </c>
      <c r="K284" s="1">
        <v>1</v>
      </c>
      <c r="L284">
        <v>0</v>
      </c>
    </row>
    <row r="285" spans="1:12" x14ac:dyDescent="0.2">
      <c r="A285">
        <v>20</v>
      </c>
      <c r="B285" s="1" t="s">
        <v>789</v>
      </c>
      <c r="C285" s="1">
        <v>-4.0916249999999899</v>
      </c>
      <c r="D285" s="1">
        <v>42.292744248976902</v>
      </c>
      <c r="E285" s="1">
        <v>0.41249999999999998</v>
      </c>
      <c r="F285" s="1">
        <v>161.72200000000001</v>
      </c>
      <c r="G285" s="1">
        <v>46.304844816714301</v>
      </c>
      <c r="H285" s="1">
        <v>200</v>
      </c>
      <c r="I285" s="1">
        <v>100</v>
      </c>
      <c r="J285" s="1" t="s">
        <v>14</v>
      </c>
      <c r="K285" s="1">
        <v>1</v>
      </c>
      <c r="L285">
        <v>0</v>
      </c>
    </row>
    <row r="286" spans="1:12" x14ac:dyDescent="0.2">
      <c r="A286">
        <v>20</v>
      </c>
      <c r="B286" s="1" t="s">
        <v>782</v>
      </c>
      <c r="C286" s="1">
        <v>-12.6367532467532</v>
      </c>
      <c r="D286" s="1">
        <v>55.292294699125598</v>
      </c>
      <c r="E286" s="1">
        <v>0.32467532467532401</v>
      </c>
      <c r="F286" s="1">
        <v>196.43831168831099</v>
      </c>
      <c r="G286" s="1">
        <v>8.5582994430783899</v>
      </c>
      <c r="H286" s="1">
        <v>200</v>
      </c>
      <c r="I286" s="1">
        <v>50</v>
      </c>
      <c r="J286" s="1" t="s">
        <v>8</v>
      </c>
      <c r="K286" s="1">
        <v>2</v>
      </c>
      <c r="L286">
        <v>0</v>
      </c>
    </row>
    <row r="287" spans="1:12" x14ac:dyDescent="0.2">
      <c r="A287">
        <v>20</v>
      </c>
      <c r="B287" s="1" t="s">
        <v>783</v>
      </c>
      <c r="C287" s="1">
        <v>-4.9364999999999899</v>
      </c>
      <c r="D287" s="1">
        <v>29.068346276491202</v>
      </c>
      <c r="E287" s="1">
        <v>0.45</v>
      </c>
      <c r="F287" s="1">
        <v>175.404</v>
      </c>
      <c r="G287" s="1">
        <v>23.962525461645299</v>
      </c>
      <c r="H287" s="1">
        <v>200</v>
      </c>
      <c r="I287" s="1">
        <v>50</v>
      </c>
      <c r="J287" s="1" t="s">
        <v>10</v>
      </c>
      <c r="K287" s="1">
        <v>2</v>
      </c>
      <c r="L287">
        <v>1</v>
      </c>
    </row>
    <row r="288" spans="1:12" x14ac:dyDescent="0.2">
      <c r="A288">
        <v>20</v>
      </c>
      <c r="B288" s="1" t="s">
        <v>784</v>
      </c>
      <c r="C288" s="1">
        <v>-4.8151948051948104</v>
      </c>
      <c r="D288" s="1">
        <v>52.383519010496897</v>
      </c>
      <c r="E288" s="1">
        <v>0.18181818181818099</v>
      </c>
      <c r="F288" s="1">
        <v>120.240129870129</v>
      </c>
      <c r="G288" s="1">
        <v>44.8007285276312</v>
      </c>
      <c r="H288" s="1">
        <v>200</v>
      </c>
      <c r="I288" s="1">
        <v>50</v>
      </c>
      <c r="J288" s="1" t="s">
        <v>12</v>
      </c>
      <c r="K288" s="1">
        <v>2</v>
      </c>
      <c r="L288">
        <v>0</v>
      </c>
    </row>
    <row r="289" spans="1:12" x14ac:dyDescent="0.2">
      <c r="A289">
        <v>20</v>
      </c>
      <c r="B289" s="1" t="s">
        <v>785</v>
      </c>
      <c r="C289" s="1">
        <v>-28.648607594936699</v>
      </c>
      <c r="D289" s="1">
        <v>42.690636442121097</v>
      </c>
      <c r="E289" s="1">
        <v>0.227848101265822</v>
      </c>
      <c r="F289" s="1">
        <v>153.20962025316399</v>
      </c>
      <c r="G289" s="1">
        <v>49.809419764981598</v>
      </c>
      <c r="H289" s="1">
        <v>200</v>
      </c>
      <c r="I289" s="1">
        <v>50</v>
      </c>
      <c r="J289" s="1" t="s">
        <v>14</v>
      </c>
      <c r="K289" s="1">
        <v>2</v>
      </c>
      <c r="L289">
        <v>0</v>
      </c>
    </row>
    <row r="290" spans="1:12" x14ac:dyDescent="0.2">
      <c r="A290">
        <v>20</v>
      </c>
      <c r="B290" s="1" t="s">
        <v>794</v>
      </c>
      <c r="C290" s="1">
        <v>-22.000124999999901</v>
      </c>
      <c r="D290" s="1">
        <v>56.989936403143801</v>
      </c>
      <c r="E290" s="1">
        <v>0.27500000000000002</v>
      </c>
      <c r="F290" s="1">
        <v>239.43674999999999</v>
      </c>
      <c r="G290" s="1">
        <v>46.575711824270599</v>
      </c>
      <c r="H290" s="1">
        <v>300</v>
      </c>
      <c r="I290" s="1">
        <v>100</v>
      </c>
      <c r="J290" s="1" t="s">
        <v>8</v>
      </c>
      <c r="K290" s="1">
        <v>1.5849625007211563</v>
      </c>
      <c r="L290">
        <v>0</v>
      </c>
    </row>
    <row r="291" spans="1:12" x14ac:dyDescent="0.2">
      <c r="A291">
        <v>20</v>
      </c>
      <c r="B291" s="1" t="s">
        <v>795</v>
      </c>
      <c r="C291" s="1">
        <v>17.70675</v>
      </c>
      <c r="D291" s="1">
        <v>48.840820754134498</v>
      </c>
      <c r="E291" s="1">
        <v>0.73750000000000004</v>
      </c>
      <c r="F291" s="1">
        <v>227.316</v>
      </c>
      <c r="G291" s="1">
        <v>42.187098282531799</v>
      </c>
      <c r="H291" s="1">
        <v>300</v>
      </c>
      <c r="I291" s="1">
        <v>100</v>
      </c>
      <c r="J291" s="1" t="s">
        <v>10</v>
      </c>
      <c r="K291" s="1">
        <v>1.5849625007211563</v>
      </c>
      <c r="L291">
        <v>1</v>
      </c>
    </row>
    <row r="292" spans="1:12" x14ac:dyDescent="0.2">
      <c r="A292">
        <v>20</v>
      </c>
      <c r="B292" s="1" t="s">
        <v>796</v>
      </c>
      <c r="C292" s="1">
        <v>-9.7502631578947305</v>
      </c>
      <c r="D292" s="1">
        <v>55.4768453352549</v>
      </c>
      <c r="E292" s="1">
        <v>0.40789473684210498</v>
      </c>
      <c r="F292" s="1">
        <v>139.741578947368</v>
      </c>
      <c r="G292" s="1">
        <v>64.365948235412205</v>
      </c>
      <c r="H292" s="1">
        <v>300</v>
      </c>
      <c r="I292" s="1">
        <v>100</v>
      </c>
      <c r="J292" s="1" t="s">
        <v>12</v>
      </c>
      <c r="K292" s="1">
        <v>1.5849625007211563</v>
      </c>
      <c r="L292">
        <v>0</v>
      </c>
    </row>
    <row r="293" spans="1:12" x14ac:dyDescent="0.2">
      <c r="A293">
        <v>20</v>
      </c>
      <c r="B293" s="1" t="s">
        <v>797</v>
      </c>
      <c r="C293" s="1">
        <v>-26.7386249999999</v>
      </c>
      <c r="D293" s="1">
        <v>61.147310054158297</v>
      </c>
      <c r="E293" s="1">
        <v>0.35</v>
      </c>
      <c r="F293" s="1">
        <v>240.35575</v>
      </c>
      <c r="G293" s="1">
        <v>68.114838797706099</v>
      </c>
      <c r="H293" s="1">
        <v>300</v>
      </c>
      <c r="I293" s="1">
        <v>100</v>
      </c>
      <c r="J293" s="1" t="s">
        <v>14</v>
      </c>
      <c r="K293" s="1">
        <v>1.5849625007211563</v>
      </c>
      <c r="L293">
        <v>0</v>
      </c>
    </row>
    <row r="294" spans="1:12" x14ac:dyDescent="0.2">
      <c r="A294">
        <v>20</v>
      </c>
      <c r="B294" s="1" t="s">
        <v>790</v>
      </c>
      <c r="C294" s="1">
        <v>-48.72775</v>
      </c>
      <c r="D294" s="1">
        <v>70.958723617589797</v>
      </c>
      <c r="E294" s="1">
        <v>0.16250000000000001</v>
      </c>
      <c r="F294" s="1">
        <v>289.64037500000001</v>
      </c>
      <c r="G294" s="1">
        <v>22.465959886222802</v>
      </c>
      <c r="H294" s="1">
        <v>300</v>
      </c>
      <c r="I294" s="1">
        <v>50</v>
      </c>
      <c r="J294" s="1" t="s">
        <v>8</v>
      </c>
      <c r="K294" s="1">
        <v>2.5849625007211561</v>
      </c>
      <c r="L294">
        <v>0</v>
      </c>
    </row>
    <row r="295" spans="1:12" x14ac:dyDescent="0.2">
      <c r="A295">
        <v>20</v>
      </c>
      <c r="B295" s="1" t="s">
        <v>791</v>
      </c>
      <c r="C295" s="1">
        <v>-63.375</v>
      </c>
      <c r="D295" s="1">
        <v>58.740312775810096</v>
      </c>
      <c r="E295" s="1">
        <v>0.125</v>
      </c>
      <c r="F295" s="1">
        <v>247.347375</v>
      </c>
      <c r="G295" s="1">
        <v>51.5308760051619</v>
      </c>
      <c r="H295" s="1">
        <v>300</v>
      </c>
      <c r="I295" s="1">
        <v>50</v>
      </c>
      <c r="J295" s="1" t="s">
        <v>10</v>
      </c>
      <c r="K295" s="1">
        <v>2.5849625007211561</v>
      </c>
      <c r="L295">
        <v>0</v>
      </c>
    </row>
    <row r="296" spans="1:12" x14ac:dyDescent="0.2">
      <c r="A296">
        <v>20</v>
      </c>
      <c r="B296" s="1" t="s">
        <v>792</v>
      </c>
      <c r="C296" s="1">
        <v>-29.247499999999899</v>
      </c>
      <c r="D296" s="1">
        <v>63.565636138540803</v>
      </c>
      <c r="E296" s="1">
        <v>0.22368421052631501</v>
      </c>
      <c r="F296" s="1">
        <v>166.08447368421</v>
      </c>
      <c r="G296" s="1">
        <v>84.036554145310603</v>
      </c>
      <c r="H296" s="1">
        <v>300</v>
      </c>
      <c r="I296" s="1">
        <v>50</v>
      </c>
      <c r="J296" s="1" t="s">
        <v>12</v>
      </c>
      <c r="K296" s="1">
        <v>2.5849625007211561</v>
      </c>
      <c r="L296">
        <v>0</v>
      </c>
    </row>
    <row r="297" spans="1:12" x14ac:dyDescent="0.2">
      <c r="A297">
        <v>20</v>
      </c>
      <c r="B297" s="1" t="s">
        <v>793</v>
      </c>
      <c r="C297" s="1">
        <v>-54.142375000000001</v>
      </c>
      <c r="D297" s="1">
        <v>60.650406949247802</v>
      </c>
      <c r="E297" s="1">
        <v>0.1875</v>
      </c>
      <c r="F297" s="1">
        <v>227.33812499999999</v>
      </c>
      <c r="G297" s="1">
        <v>76.990730758542398</v>
      </c>
      <c r="H297" s="1">
        <v>300</v>
      </c>
      <c r="I297" s="1">
        <v>50</v>
      </c>
      <c r="J297" s="1" t="s">
        <v>14</v>
      </c>
      <c r="K297" s="1">
        <v>2.5849625007211561</v>
      </c>
      <c r="L297">
        <v>0</v>
      </c>
    </row>
    <row r="298" spans="1:12" x14ac:dyDescent="0.2">
      <c r="A298">
        <v>20</v>
      </c>
      <c r="B298" s="1" t="s">
        <v>802</v>
      </c>
      <c r="C298" s="1">
        <v>-39.300897435897397</v>
      </c>
      <c r="D298" s="1">
        <v>99.308115429808794</v>
      </c>
      <c r="E298" s="1">
        <v>0.128205128205128</v>
      </c>
      <c r="F298" s="1">
        <v>332.69192307692299</v>
      </c>
      <c r="G298" s="1">
        <v>65.730995090083198</v>
      </c>
      <c r="H298" s="1">
        <v>400</v>
      </c>
      <c r="I298" s="1">
        <v>100</v>
      </c>
      <c r="J298" s="1" t="s">
        <v>8</v>
      </c>
      <c r="K298" s="1">
        <v>2</v>
      </c>
      <c r="L298">
        <v>0</v>
      </c>
    </row>
    <row r="299" spans="1:12" x14ac:dyDescent="0.2">
      <c r="A299">
        <v>20</v>
      </c>
      <c r="B299" s="1" t="s">
        <v>803</v>
      </c>
      <c r="C299" s="1">
        <v>-27.540999999999901</v>
      </c>
      <c r="D299" s="1">
        <v>79.180479785108602</v>
      </c>
      <c r="E299" s="1">
        <v>0.35</v>
      </c>
      <c r="F299" s="1">
        <v>314.92399999999998</v>
      </c>
      <c r="G299" s="1">
        <v>68.987815601742298</v>
      </c>
      <c r="H299" s="1">
        <v>400</v>
      </c>
      <c r="I299" s="1">
        <v>100</v>
      </c>
      <c r="J299" s="1" t="s">
        <v>10</v>
      </c>
      <c r="K299" s="1">
        <v>2</v>
      </c>
      <c r="L299">
        <v>0</v>
      </c>
    </row>
    <row r="300" spans="1:12" x14ac:dyDescent="0.2">
      <c r="A300">
        <v>20</v>
      </c>
      <c r="B300" s="1" t="s">
        <v>804</v>
      </c>
      <c r="C300" s="1">
        <v>-75.689999999999898</v>
      </c>
      <c r="D300" s="1">
        <v>67.708676942717801</v>
      </c>
      <c r="E300" s="1">
        <v>0.12</v>
      </c>
      <c r="F300" s="1">
        <v>252.5796</v>
      </c>
      <c r="G300" s="1">
        <v>98.772396311790104</v>
      </c>
      <c r="H300" s="1">
        <v>400</v>
      </c>
      <c r="I300" s="1">
        <v>100</v>
      </c>
      <c r="J300" s="1" t="s">
        <v>12</v>
      </c>
      <c r="K300" s="1">
        <v>2</v>
      </c>
      <c r="L300">
        <v>1</v>
      </c>
    </row>
    <row r="301" spans="1:12" x14ac:dyDescent="0.2">
      <c r="A301">
        <v>20</v>
      </c>
      <c r="B301" s="1" t="s">
        <v>805</v>
      </c>
      <c r="C301" s="1">
        <v>-67.313124999999999</v>
      </c>
      <c r="D301" s="1">
        <v>75.985952806978503</v>
      </c>
      <c r="E301" s="1">
        <v>0.16250000000000001</v>
      </c>
      <c r="F301" s="1">
        <v>314.48399999999998</v>
      </c>
      <c r="G301" s="1">
        <v>74.497580591586896</v>
      </c>
      <c r="H301" s="1">
        <v>400</v>
      </c>
      <c r="I301" s="1">
        <v>100</v>
      </c>
      <c r="J301" s="1" t="s">
        <v>14</v>
      </c>
      <c r="K301" s="1">
        <v>2</v>
      </c>
      <c r="L301">
        <v>0</v>
      </c>
    </row>
    <row r="302" spans="1:12" x14ac:dyDescent="0.2">
      <c r="A302">
        <v>20</v>
      </c>
      <c r="B302" s="1" t="s">
        <v>798</v>
      </c>
      <c r="C302" s="1">
        <v>-63.093703703703603</v>
      </c>
      <c r="D302" s="1">
        <v>106.408765290867</v>
      </c>
      <c r="E302" s="1">
        <v>3.7037037037037E-2</v>
      </c>
      <c r="F302" s="1">
        <v>336.99703703703699</v>
      </c>
      <c r="G302" s="1">
        <v>82.9791349862885</v>
      </c>
      <c r="H302" s="1">
        <v>400</v>
      </c>
      <c r="I302" s="1">
        <v>50</v>
      </c>
      <c r="J302" s="1" t="s">
        <v>8</v>
      </c>
      <c r="K302" s="1">
        <v>3</v>
      </c>
      <c r="L302">
        <v>0</v>
      </c>
    </row>
    <row r="303" spans="1:12" x14ac:dyDescent="0.2">
      <c r="A303">
        <v>20</v>
      </c>
      <c r="B303" s="1" t="s">
        <v>799</v>
      </c>
      <c r="C303" s="1">
        <v>-68.118421052631504</v>
      </c>
      <c r="D303" s="1">
        <v>92.590960242129199</v>
      </c>
      <c r="E303" s="1">
        <v>0.144736842105263</v>
      </c>
      <c r="F303" s="1">
        <v>358.98223684210501</v>
      </c>
      <c r="G303" s="1">
        <v>56.535583987773897</v>
      </c>
      <c r="H303" s="1">
        <v>400</v>
      </c>
      <c r="I303" s="1">
        <v>50</v>
      </c>
      <c r="J303" s="1" t="s">
        <v>10</v>
      </c>
      <c r="K303" s="1">
        <v>3</v>
      </c>
      <c r="L303">
        <v>0</v>
      </c>
    </row>
    <row r="304" spans="1:12" x14ac:dyDescent="0.2">
      <c r="A304">
        <v>20</v>
      </c>
      <c r="B304" s="1" t="s">
        <v>800</v>
      </c>
      <c r="C304" s="1">
        <v>-67.444499999999906</v>
      </c>
      <c r="D304" s="1">
        <v>81.268475436358401</v>
      </c>
      <c r="E304" s="1">
        <v>0.15</v>
      </c>
      <c r="F304" s="1">
        <v>228.107125</v>
      </c>
      <c r="G304" s="1">
        <v>109.75701939048901</v>
      </c>
      <c r="H304" s="1">
        <v>400</v>
      </c>
      <c r="I304" s="1">
        <v>50</v>
      </c>
      <c r="J304" s="1" t="s">
        <v>12</v>
      </c>
      <c r="K304" s="1">
        <v>3</v>
      </c>
      <c r="L304">
        <v>0</v>
      </c>
    </row>
    <row r="305" spans="1:12" x14ac:dyDescent="0.2">
      <c r="A305">
        <v>20</v>
      </c>
      <c r="B305" s="1" t="s">
        <v>801</v>
      </c>
      <c r="C305" s="1">
        <v>-69.745999999999995</v>
      </c>
      <c r="D305" s="1">
        <v>58.235489965312397</v>
      </c>
      <c r="E305" s="1">
        <v>8.7499999999999994E-2</v>
      </c>
      <c r="F305" s="1">
        <v>209.006125</v>
      </c>
      <c r="G305" s="1">
        <v>86.855306911750503</v>
      </c>
      <c r="H305" s="1">
        <v>400</v>
      </c>
      <c r="I305" s="1">
        <v>50</v>
      </c>
      <c r="J305" s="1" t="s">
        <v>14</v>
      </c>
      <c r="K305" s="1">
        <v>3</v>
      </c>
      <c r="L305">
        <v>1</v>
      </c>
    </row>
    <row r="306" spans="1:12" x14ac:dyDescent="0.2">
      <c r="A306">
        <v>20</v>
      </c>
      <c r="B306" s="1" t="s">
        <v>810</v>
      </c>
      <c r="C306" s="1">
        <v>-17.8317499999999</v>
      </c>
      <c r="D306" s="1">
        <v>139.833005141624</v>
      </c>
      <c r="E306" s="1">
        <v>0.1</v>
      </c>
      <c r="F306" s="1">
        <v>408.09787499999999</v>
      </c>
      <c r="G306" s="1">
        <v>102.946276810938</v>
      </c>
      <c r="H306" s="1">
        <v>500</v>
      </c>
      <c r="I306" s="1">
        <v>100</v>
      </c>
      <c r="J306" s="1" t="s">
        <v>8</v>
      </c>
      <c r="K306" s="1">
        <v>2.3219280948873622</v>
      </c>
      <c r="L306">
        <v>0</v>
      </c>
    </row>
    <row r="307" spans="1:12" x14ac:dyDescent="0.2">
      <c r="A307">
        <v>20</v>
      </c>
      <c r="B307" s="1" t="s">
        <v>811</v>
      </c>
      <c r="C307" s="1">
        <v>-47.631538461538398</v>
      </c>
      <c r="D307" s="1">
        <v>102.73234066323</v>
      </c>
      <c r="E307" s="1">
        <v>0.23076923076923</v>
      </c>
      <c r="F307" s="1">
        <v>418.76384615384598</v>
      </c>
      <c r="G307" s="1">
        <v>80.268342743235706</v>
      </c>
      <c r="H307" s="1">
        <v>500</v>
      </c>
      <c r="I307" s="1">
        <v>100</v>
      </c>
      <c r="J307" s="1" t="s">
        <v>10</v>
      </c>
      <c r="K307" s="1">
        <v>2.3219280948873622</v>
      </c>
      <c r="L307">
        <v>0</v>
      </c>
    </row>
    <row r="308" spans="1:12" x14ac:dyDescent="0.2">
      <c r="A308">
        <v>20</v>
      </c>
      <c r="B308" s="1" t="s">
        <v>812</v>
      </c>
      <c r="C308" s="1">
        <v>-43.024000000000001</v>
      </c>
      <c r="D308" s="1">
        <v>107.656003857193</v>
      </c>
      <c r="E308" s="1">
        <v>0.1875</v>
      </c>
      <c r="F308" s="1">
        <v>205.44087500000001</v>
      </c>
      <c r="G308" s="1">
        <v>138.881370584698</v>
      </c>
      <c r="H308" s="1">
        <v>500</v>
      </c>
      <c r="I308" s="1">
        <v>100</v>
      </c>
      <c r="J308" s="1" t="s">
        <v>12</v>
      </c>
      <c r="K308" s="1">
        <v>2.3219280948873622</v>
      </c>
      <c r="L308">
        <v>0</v>
      </c>
    </row>
    <row r="309" spans="1:12" x14ac:dyDescent="0.2">
      <c r="A309">
        <v>20</v>
      </c>
      <c r="B309" s="1" t="s">
        <v>813</v>
      </c>
      <c r="C309" s="1">
        <v>-88.457125000000005</v>
      </c>
      <c r="D309" s="1">
        <v>96.084967895526503</v>
      </c>
      <c r="E309" s="1">
        <v>0.1125</v>
      </c>
      <c r="F309" s="1">
        <v>301.84187500000002</v>
      </c>
      <c r="G309" s="1">
        <v>154.68653960585701</v>
      </c>
      <c r="H309" s="1">
        <v>500</v>
      </c>
      <c r="I309" s="1">
        <v>100</v>
      </c>
      <c r="J309" s="1" t="s">
        <v>14</v>
      </c>
      <c r="K309" s="1">
        <v>2.3219280948873622</v>
      </c>
      <c r="L309">
        <v>0</v>
      </c>
    </row>
    <row r="310" spans="1:12" x14ac:dyDescent="0.2">
      <c r="A310">
        <v>20</v>
      </c>
      <c r="B310" s="1" t="s">
        <v>806</v>
      </c>
      <c r="C310" s="1">
        <v>-29.5075</v>
      </c>
      <c r="D310" s="1">
        <v>144.524100036118</v>
      </c>
      <c r="E310" s="1">
        <v>8.7499999999999994E-2</v>
      </c>
      <c r="F310" s="1">
        <v>409.02874999999898</v>
      </c>
      <c r="G310" s="1">
        <v>86.108404168452097</v>
      </c>
      <c r="H310" s="1">
        <v>500</v>
      </c>
      <c r="I310" s="1">
        <v>50</v>
      </c>
      <c r="J310" s="1" t="s">
        <v>8</v>
      </c>
      <c r="K310" s="1">
        <v>3.3219280948873626</v>
      </c>
      <c r="L310">
        <v>0</v>
      </c>
    </row>
    <row r="311" spans="1:12" x14ac:dyDescent="0.2">
      <c r="A311">
        <v>20</v>
      </c>
      <c r="B311" s="1" t="s">
        <v>807</v>
      </c>
      <c r="C311" s="1">
        <v>-76.448987341772096</v>
      </c>
      <c r="D311" s="1">
        <v>125.901718999685</v>
      </c>
      <c r="E311" s="1">
        <v>0.139240506329113</v>
      </c>
      <c r="F311" s="1">
        <v>414.03658227848098</v>
      </c>
      <c r="G311" s="1">
        <v>88.079364066704798</v>
      </c>
      <c r="H311" s="1">
        <v>500</v>
      </c>
      <c r="I311" s="1">
        <v>50</v>
      </c>
      <c r="J311" s="1" t="s">
        <v>10</v>
      </c>
      <c r="K311" s="1">
        <v>3.3219280948873626</v>
      </c>
      <c r="L311">
        <v>0</v>
      </c>
    </row>
    <row r="312" spans="1:12" x14ac:dyDescent="0.2">
      <c r="A312">
        <v>20</v>
      </c>
      <c r="B312" s="1" t="s">
        <v>808</v>
      </c>
      <c r="C312" s="1">
        <v>-70.686883116883095</v>
      </c>
      <c r="D312" s="1">
        <v>93.784102081707005</v>
      </c>
      <c r="E312" s="1">
        <v>0.11688311688311601</v>
      </c>
      <c r="F312" s="1">
        <v>222.84532467532401</v>
      </c>
      <c r="G312" s="1">
        <v>136.00916483237799</v>
      </c>
      <c r="H312" s="1">
        <v>500</v>
      </c>
      <c r="I312" s="1">
        <v>50</v>
      </c>
      <c r="J312" s="1" t="s">
        <v>12</v>
      </c>
      <c r="K312" s="1">
        <v>3.3219280948873626</v>
      </c>
      <c r="L312">
        <v>0</v>
      </c>
    </row>
    <row r="313" spans="1:12" x14ac:dyDescent="0.2">
      <c r="A313">
        <v>20</v>
      </c>
      <c r="B313" s="1" t="s">
        <v>809</v>
      </c>
      <c r="C313" s="1">
        <v>-54.33625</v>
      </c>
      <c r="D313" s="1">
        <v>114.788550848669</v>
      </c>
      <c r="E313" s="1">
        <v>8.7499999999999994E-2</v>
      </c>
      <c r="F313" s="1">
        <v>267.03937500000001</v>
      </c>
      <c r="G313" s="1">
        <v>161.66026074258099</v>
      </c>
      <c r="H313" s="1">
        <v>500</v>
      </c>
      <c r="I313" s="1">
        <v>50</v>
      </c>
      <c r="J313" s="1" t="s">
        <v>14</v>
      </c>
      <c r="K313" s="1">
        <v>3.3219280948873626</v>
      </c>
      <c r="L313">
        <v>0</v>
      </c>
    </row>
    <row r="314" spans="1:12" x14ac:dyDescent="0.2">
      <c r="A314">
        <v>20</v>
      </c>
      <c r="B314" s="1" t="s">
        <v>818</v>
      </c>
      <c r="C314" s="1">
        <v>9.5731249999999903</v>
      </c>
      <c r="D314" s="1">
        <v>52.223118386250803</v>
      </c>
      <c r="E314" s="1">
        <v>0.5625</v>
      </c>
      <c r="F314" s="1">
        <v>345.080749999999</v>
      </c>
      <c r="G314" s="1">
        <v>52.230344096487599</v>
      </c>
      <c r="H314" s="1">
        <v>600</v>
      </c>
      <c r="I314" s="1">
        <v>100</v>
      </c>
      <c r="J314" s="1" t="s">
        <v>8</v>
      </c>
      <c r="K314" s="1">
        <v>2.5849625007211561</v>
      </c>
      <c r="L314">
        <v>1</v>
      </c>
    </row>
    <row r="315" spans="1:12" x14ac:dyDescent="0.2">
      <c r="A315">
        <v>20</v>
      </c>
      <c r="B315" s="1" t="s">
        <v>819</v>
      </c>
      <c r="C315" s="1">
        <v>-76.440375000000003</v>
      </c>
      <c r="D315" s="1">
        <v>121.91103129376501</v>
      </c>
      <c r="E315" s="1">
        <v>0.1</v>
      </c>
      <c r="F315" s="1">
        <v>502.83812499999999</v>
      </c>
      <c r="G315" s="1">
        <v>99.070335344311701</v>
      </c>
      <c r="H315" s="1">
        <v>600</v>
      </c>
      <c r="I315" s="1">
        <v>100</v>
      </c>
      <c r="J315" s="1" t="s">
        <v>10</v>
      </c>
      <c r="K315" s="1">
        <v>2.5849625007211561</v>
      </c>
      <c r="L315">
        <v>0</v>
      </c>
    </row>
    <row r="316" spans="1:12" x14ac:dyDescent="0.2">
      <c r="A316">
        <v>20</v>
      </c>
      <c r="B316" s="1" t="s">
        <v>820</v>
      </c>
      <c r="C316" s="1">
        <v>-53.90925</v>
      </c>
      <c r="D316" s="1">
        <v>128.30938694981501</v>
      </c>
      <c r="E316" s="1">
        <v>0.1875</v>
      </c>
      <c r="F316" s="1">
        <v>291.54674999999901</v>
      </c>
      <c r="G316" s="1">
        <v>166.12279098437199</v>
      </c>
      <c r="H316" s="1">
        <v>600</v>
      </c>
      <c r="I316" s="1">
        <v>100</v>
      </c>
      <c r="J316" s="1" t="s">
        <v>12</v>
      </c>
      <c r="K316" s="1">
        <v>2.5849625007211561</v>
      </c>
      <c r="L316">
        <v>0</v>
      </c>
    </row>
    <row r="317" spans="1:12" x14ac:dyDescent="0.2">
      <c r="A317">
        <v>20</v>
      </c>
      <c r="B317" s="1" t="s">
        <v>821</v>
      </c>
      <c r="C317" s="1">
        <v>-27.774374999999999</v>
      </c>
      <c r="D317" s="1">
        <v>173.67926763753101</v>
      </c>
      <c r="E317" s="1">
        <v>0.1</v>
      </c>
      <c r="F317" s="1">
        <v>334.488124999999</v>
      </c>
      <c r="G317" s="1">
        <v>189.70996339869501</v>
      </c>
      <c r="H317" s="1">
        <v>600</v>
      </c>
      <c r="I317" s="1">
        <v>100</v>
      </c>
      <c r="J317" s="1" t="s">
        <v>14</v>
      </c>
      <c r="K317" s="1">
        <v>2.5849625007211561</v>
      </c>
      <c r="L317">
        <v>0</v>
      </c>
    </row>
    <row r="318" spans="1:12" x14ac:dyDescent="0.2">
      <c r="A318">
        <v>20</v>
      </c>
      <c r="B318" s="1" t="s">
        <v>814</v>
      </c>
      <c r="C318" s="1">
        <v>-31.979624999999899</v>
      </c>
      <c r="D318" s="1">
        <v>94.119149173318405</v>
      </c>
      <c r="E318" s="1">
        <v>0.27500000000000002</v>
      </c>
      <c r="F318" s="1">
        <v>370.09137500000003</v>
      </c>
      <c r="G318" s="1">
        <v>100.21380144151399</v>
      </c>
      <c r="H318" s="1">
        <v>600</v>
      </c>
      <c r="I318" s="1">
        <v>50</v>
      </c>
      <c r="J318" s="1" t="s">
        <v>8</v>
      </c>
      <c r="K318" s="1">
        <v>3.5849625007211565</v>
      </c>
      <c r="L318">
        <v>1</v>
      </c>
    </row>
    <row r="319" spans="1:12" x14ac:dyDescent="0.2">
      <c r="A319">
        <v>20</v>
      </c>
      <c r="B319" s="1" t="s">
        <v>815</v>
      </c>
      <c r="C319" s="1">
        <v>-65.8654430379746</v>
      </c>
      <c r="D319" s="1">
        <v>134.65459860721199</v>
      </c>
      <c r="E319" s="1">
        <v>0.113924050632911</v>
      </c>
      <c r="F319" s="1">
        <v>503.04936708860703</v>
      </c>
      <c r="G319" s="1">
        <v>90.398914947304803</v>
      </c>
      <c r="H319" s="1">
        <v>600</v>
      </c>
      <c r="I319" s="1">
        <v>50</v>
      </c>
      <c r="J319" s="1" t="s">
        <v>10</v>
      </c>
      <c r="K319" s="1">
        <v>3.5849625007211565</v>
      </c>
      <c r="L319">
        <v>0</v>
      </c>
    </row>
    <row r="320" spans="1:12" x14ac:dyDescent="0.2">
      <c r="A320">
        <v>20</v>
      </c>
      <c r="B320" s="1" t="s">
        <v>816</v>
      </c>
      <c r="C320" s="1">
        <v>-71.131625</v>
      </c>
      <c r="D320" s="1">
        <v>145.46089549638199</v>
      </c>
      <c r="E320" s="1">
        <v>7.4999999999999997E-2</v>
      </c>
      <c r="F320" s="1">
        <v>279.83962499999899</v>
      </c>
      <c r="G320" s="1">
        <v>183.560515351503</v>
      </c>
      <c r="H320" s="1">
        <v>600</v>
      </c>
      <c r="I320" s="1">
        <v>50</v>
      </c>
      <c r="J320" s="1" t="s">
        <v>12</v>
      </c>
      <c r="K320" s="1">
        <v>3.5849625007211565</v>
      </c>
      <c r="L320">
        <v>0</v>
      </c>
    </row>
    <row r="321" spans="1:12" x14ac:dyDescent="0.2">
      <c r="A321">
        <v>20</v>
      </c>
      <c r="B321" s="1" t="s">
        <v>817</v>
      </c>
      <c r="C321" s="1">
        <v>-107.053124999999</v>
      </c>
      <c r="D321" s="1">
        <v>152.83439393338199</v>
      </c>
      <c r="E321" s="1">
        <v>0.05</v>
      </c>
      <c r="F321" s="1">
        <v>378.75074999999998</v>
      </c>
      <c r="G321" s="1">
        <v>195.93680033862299</v>
      </c>
      <c r="H321" s="1">
        <v>600</v>
      </c>
      <c r="I321" s="1">
        <v>50</v>
      </c>
      <c r="J321" s="1" t="s">
        <v>14</v>
      </c>
      <c r="K321" s="1">
        <v>3.5849625007211565</v>
      </c>
      <c r="L321">
        <v>0</v>
      </c>
    </row>
    <row r="322" spans="1:12" x14ac:dyDescent="0.2">
      <c r="A322">
        <v>24</v>
      </c>
      <c r="B322" s="14" t="s">
        <v>987</v>
      </c>
      <c r="C322" s="1">
        <v>-0.77187500000000198</v>
      </c>
      <c r="D322" s="1">
        <v>39.650934954101302</v>
      </c>
      <c r="E322" s="1">
        <v>0.38750000000000001</v>
      </c>
      <c r="F322" s="1">
        <v>172.29262499999999</v>
      </c>
      <c r="G322" s="1">
        <v>25.8486061395846</v>
      </c>
      <c r="H322" s="1">
        <v>200</v>
      </c>
      <c r="I322" s="1">
        <v>100</v>
      </c>
      <c r="J322" s="1" t="s">
        <v>8</v>
      </c>
      <c r="K322" s="1">
        <v>1</v>
      </c>
      <c r="L322">
        <v>0</v>
      </c>
    </row>
    <row r="323" spans="1:12" x14ac:dyDescent="0.2">
      <c r="A323">
        <v>24</v>
      </c>
      <c r="B323" s="1" t="s">
        <v>988</v>
      </c>
      <c r="C323" s="1">
        <v>20.378481012658199</v>
      </c>
      <c r="D323" s="1">
        <v>56.928546310567597</v>
      </c>
      <c r="E323" s="1">
        <v>0.468354430379746</v>
      </c>
      <c r="F323" s="1">
        <v>165.59645569620201</v>
      </c>
      <c r="G323" s="1">
        <v>37.655005283241501</v>
      </c>
      <c r="H323" s="1">
        <v>200</v>
      </c>
      <c r="I323" s="1">
        <v>100</v>
      </c>
      <c r="J323" s="1" t="s">
        <v>10</v>
      </c>
      <c r="K323" s="1">
        <v>1</v>
      </c>
      <c r="L323">
        <v>0</v>
      </c>
    </row>
    <row r="324" spans="1:12" x14ac:dyDescent="0.2">
      <c r="A324">
        <v>24</v>
      </c>
      <c r="B324" s="1" t="s">
        <v>989</v>
      </c>
      <c r="C324" s="1">
        <v>17.2528749999999</v>
      </c>
      <c r="D324" s="1">
        <v>44.873996205869297</v>
      </c>
      <c r="E324" s="1">
        <v>0.6</v>
      </c>
      <c r="F324" s="1">
        <v>123.750249999999</v>
      </c>
      <c r="G324" s="1">
        <v>46.198794815855301</v>
      </c>
      <c r="H324" s="1">
        <v>200</v>
      </c>
      <c r="I324" s="1">
        <v>100</v>
      </c>
      <c r="J324" s="1" t="s">
        <v>12</v>
      </c>
      <c r="K324" s="1">
        <v>1</v>
      </c>
      <c r="L324">
        <v>0</v>
      </c>
    </row>
    <row r="325" spans="1:12" x14ac:dyDescent="0.2">
      <c r="A325">
        <v>24</v>
      </c>
      <c r="B325" s="1" t="s">
        <v>990</v>
      </c>
      <c r="C325" s="1">
        <v>-3.9182499999999898</v>
      </c>
      <c r="D325" s="1">
        <v>38.639059181578098</v>
      </c>
      <c r="E325" s="1">
        <v>0.46250000000000002</v>
      </c>
      <c r="F325" s="1">
        <v>139.1585</v>
      </c>
      <c r="G325" s="1">
        <v>45.881601625815101</v>
      </c>
      <c r="H325" s="1">
        <v>200</v>
      </c>
      <c r="I325" s="1">
        <v>100</v>
      </c>
      <c r="J325" s="1" t="s">
        <v>14</v>
      </c>
      <c r="K325" s="1">
        <v>1</v>
      </c>
      <c r="L325">
        <v>0</v>
      </c>
    </row>
    <row r="326" spans="1:12" x14ac:dyDescent="0.2">
      <c r="A326">
        <v>24</v>
      </c>
      <c r="B326" s="1" t="s">
        <v>983</v>
      </c>
      <c r="C326" s="1">
        <v>-5.6382499999999904</v>
      </c>
      <c r="D326" s="1">
        <v>41.5454164371654</v>
      </c>
      <c r="E326" s="1">
        <v>0.36249999999999999</v>
      </c>
      <c r="F326" s="1">
        <v>165.051875</v>
      </c>
      <c r="G326" s="1">
        <v>32.793041796002598</v>
      </c>
      <c r="H326" s="1">
        <v>200</v>
      </c>
      <c r="I326" s="1">
        <v>50</v>
      </c>
      <c r="J326" s="1" t="s">
        <v>8</v>
      </c>
      <c r="K326" s="1">
        <v>2</v>
      </c>
      <c r="L326">
        <v>0</v>
      </c>
    </row>
    <row r="327" spans="1:12" x14ac:dyDescent="0.2">
      <c r="A327">
        <v>24</v>
      </c>
      <c r="B327" s="1" t="s">
        <v>984</v>
      </c>
      <c r="C327" s="1">
        <v>7.1706250000000002</v>
      </c>
      <c r="D327" s="1">
        <v>54.112816581281102</v>
      </c>
      <c r="E327" s="1">
        <v>0.41249999999999998</v>
      </c>
      <c r="F327" s="1">
        <v>160.43375</v>
      </c>
      <c r="G327" s="1">
        <v>36.281151972305103</v>
      </c>
      <c r="H327" s="1">
        <v>200</v>
      </c>
      <c r="I327" s="1">
        <v>50</v>
      </c>
      <c r="J327" s="1" t="s">
        <v>10</v>
      </c>
      <c r="K327" s="1">
        <v>2</v>
      </c>
      <c r="L327">
        <v>0</v>
      </c>
    </row>
    <row r="328" spans="1:12" x14ac:dyDescent="0.2">
      <c r="A328">
        <v>24</v>
      </c>
      <c r="B328" s="1" t="s">
        <v>985</v>
      </c>
      <c r="C328" s="1">
        <v>-1.7301282051282001</v>
      </c>
      <c r="D328" s="1">
        <v>52.351749915493102</v>
      </c>
      <c r="E328" s="1">
        <v>0.23076923076923</v>
      </c>
      <c r="F328" s="1">
        <v>140.21666666666599</v>
      </c>
      <c r="G328" s="1">
        <v>56.510471316173501</v>
      </c>
      <c r="H328" s="1">
        <v>200</v>
      </c>
      <c r="I328" s="1">
        <v>50</v>
      </c>
      <c r="J328" s="1" t="s">
        <v>12</v>
      </c>
      <c r="K328" s="1">
        <v>2</v>
      </c>
      <c r="L328">
        <v>0</v>
      </c>
    </row>
    <row r="329" spans="1:12" x14ac:dyDescent="0.2">
      <c r="A329">
        <v>24</v>
      </c>
      <c r="B329" s="1" t="s">
        <v>986</v>
      </c>
      <c r="C329" s="1">
        <v>-27.644358974358902</v>
      </c>
      <c r="D329" s="1">
        <v>53.632954172849999</v>
      </c>
      <c r="E329" s="1">
        <v>0.23076923076923</v>
      </c>
      <c r="F329" s="1">
        <v>165.715128205128</v>
      </c>
      <c r="G329" s="1">
        <v>42.284974956062598</v>
      </c>
      <c r="H329" s="1">
        <v>200</v>
      </c>
      <c r="I329" s="1">
        <v>50</v>
      </c>
      <c r="J329" s="1" t="s">
        <v>14</v>
      </c>
      <c r="K329" s="1">
        <v>2</v>
      </c>
      <c r="L329">
        <v>0</v>
      </c>
    </row>
    <row r="330" spans="1:12" x14ac:dyDescent="0.2">
      <c r="A330">
        <v>24</v>
      </c>
      <c r="B330" s="1" t="s">
        <v>995</v>
      </c>
      <c r="C330" s="1">
        <v>-21.685749999999999</v>
      </c>
      <c r="D330" s="1">
        <v>51.714005955229297</v>
      </c>
      <c r="E330" s="1">
        <v>0.3</v>
      </c>
      <c r="F330" s="1">
        <v>257.205375</v>
      </c>
      <c r="G330" s="1">
        <v>38.455209755758297</v>
      </c>
      <c r="H330" s="1">
        <v>300</v>
      </c>
      <c r="I330" s="1">
        <v>100</v>
      </c>
      <c r="J330" s="1" t="s">
        <v>8</v>
      </c>
      <c r="K330" s="1">
        <v>1.5849625007211563</v>
      </c>
      <c r="L330">
        <v>1</v>
      </c>
    </row>
    <row r="331" spans="1:12" x14ac:dyDescent="0.2">
      <c r="A331">
        <v>24</v>
      </c>
      <c r="B331" s="1" t="s">
        <v>996</v>
      </c>
      <c r="C331" s="1">
        <v>3.461875</v>
      </c>
      <c r="D331" s="1">
        <v>31.169521174287699</v>
      </c>
      <c r="E331" s="1">
        <v>0.61250000000000004</v>
      </c>
      <c r="F331" s="1">
        <v>238.49137499999901</v>
      </c>
      <c r="G331" s="1">
        <v>28.358232082754601</v>
      </c>
      <c r="H331" s="1">
        <v>300</v>
      </c>
      <c r="I331" s="1">
        <v>100</v>
      </c>
      <c r="J331" s="1" t="s">
        <v>10</v>
      </c>
      <c r="K331" s="1">
        <v>1.5849625007211563</v>
      </c>
      <c r="L331">
        <v>1</v>
      </c>
    </row>
    <row r="332" spans="1:12" x14ac:dyDescent="0.2">
      <c r="A332">
        <v>24</v>
      </c>
      <c r="B332" s="1" t="s">
        <v>997</v>
      </c>
      <c r="C332" s="1">
        <v>-28.455749999999899</v>
      </c>
      <c r="D332" s="1">
        <v>64.149865233198199</v>
      </c>
      <c r="E332" s="1">
        <v>0.3125</v>
      </c>
      <c r="F332" s="1">
        <v>233.80387500000001</v>
      </c>
      <c r="G332" s="1">
        <v>71.770701273112607</v>
      </c>
      <c r="H332" s="1">
        <v>300</v>
      </c>
      <c r="I332" s="1">
        <v>100</v>
      </c>
      <c r="J332" s="1" t="s">
        <v>12</v>
      </c>
      <c r="K332" s="1">
        <v>1.5849625007211563</v>
      </c>
      <c r="L332">
        <v>0</v>
      </c>
    </row>
    <row r="333" spans="1:12" x14ac:dyDescent="0.2">
      <c r="A333">
        <v>24</v>
      </c>
      <c r="B333" s="1" t="s">
        <v>998</v>
      </c>
      <c r="C333" s="1">
        <v>1.8886075949367001</v>
      </c>
      <c r="D333" s="1">
        <v>61.5563796266865</v>
      </c>
      <c r="E333" s="1">
        <v>0.40506329113924</v>
      </c>
      <c r="F333" s="1">
        <v>173.945569620253</v>
      </c>
      <c r="G333" s="1">
        <v>72.5407839673626</v>
      </c>
      <c r="H333" s="1">
        <v>300</v>
      </c>
      <c r="I333" s="1">
        <v>100</v>
      </c>
      <c r="J333" s="1" t="s">
        <v>14</v>
      </c>
      <c r="K333" s="1">
        <v>1.5849625007211563</v>
      </c>
      <c r="L333">
        <v>0</v>
      </c>
    </row>
    <row r="334" spans="1:12" x14ac:dyDescent="0.2">
      <c r="A334">
        <v>24</v>
      </c>
      <c r="B334" s="1" t="s">
        <v>991</v>
      </c>
      <c r="C334" s="1">
        <v>-56.588249999999903</v>
      </c>
      <c r="D334" s="1">
        <v>56.785157849014503</v>
      </c>
      <c r="E334" s="1">
        <v>0.1125</v>
      </c>
      <c r="F334" s="1">
        <v>269.72949999999997</v>
      </c>
      <c r="G334" s="1">
        <v>32.516586994178802</v>
      </c>
      <c r="H334" s="1">
        <v>300</v>
      </c>
      <c r="I334" s="1">
        <v>50</v>
      </c>
      <c r="J334" s="1" t="s">
        <v>8</v>
      </c>
      <c r="K334" s="1">
        <v>2.5849625007211561</v>
      </c>
      <c r="L334">
        <v>0</v>
      </c>
    </row>
    <row r="335" spans="1:12" x14ac:dyDescent="0.2">
      <c r="A335">
        <v>24</v>
      </c>
      <c r="B335" s="1" t="s">
        <v>992</v>
      </c>
      <c r="C335" s="1">
        <v>9.9252500000000001</v>
      </c>
      <c r="D335" s="1">
        <v>35.132732920134401</v>
      </c>
      <c r="E335" s="1">
        <v>0.625</v>
      </c>
      <c r="F335" s="1">
        <v>214.35274999999999</v>
      </c>
      <c r="G335" s="1">
        <v>33.196367270192297</v>
      </c>
      <c r="H335" s="1">
        <v>300</v>
      </c>
      <c r="I335" s="1">
        <v>50</v>
      </c>
      <c r="J335" s="1" t="s">
        <v>10</v>
      </c>
      <c r="K335" s="1">
        <v>2.5849625007211561</v>
      </c>
      <c r="L335">
        <v>1</v>
      </c>
    </row>
    <row r="336" spans="1:12" x14ac:dyDescent="0.2">
      <c r="A336">
        <v>24</v>
      </c>
      <c r="B336" s="1" t="s">
        <v>993</v>
      </c>
      <c r="C336" s="1">
        <v>-24.563874999999999</v>
      </c>
      <c r="D336" s="1">
        <v>35.919082898013599</v>
      </c>
      <c r="E336" s="1">
        <v>0.1125</v>
      </c>
      <c r="F336" s="1">
        <v>116.45937499999999</v>
      </c>
      <c r="G336" s="1">
        <v>38.515253125993802</v>
      </c>
      <c r="H336" s="1">
        <v>300</v>
      </c>
      <c r="I336" s="1">
        <v>50</v>
      </c>
      <c r="J336" s="1" t="s">
        <v>12</v>
      </c>
      <c r="K336" s="1">
        <v>2.5849625007211561</v>
      </c>
      <c r="L336">
        <v>1</v>
      </c>
    </row>
    <row r="337" spans="1:12" x14ac:dyDescent="0.2">
      <c r="A337">
        <v>24</v>
      </c>
      <c r="B337" s="1" t="s">
        <v>994</v>
      </c>
      <c r="C337" s="1">
        <v>-11.9491139240506</v>
      </c>
      <c r="D337" s="1">
        <v>73.963455502347699</v>
      </c>
      <c r="E337" s="1">
        <v>0.278481012658227</v>
      </c>
      <c r="F337" s="1">
        <v>161.59</v>
      </c>
      <c r="G337" s="1">
        <v>68.792902194958003</v>
      </c>
      <c r="H337" s="1">
        <v>300</v>
      </c>
      <c r="I337" s="1">
        <v>50</v>
      </c>
      <c r="J337" s="1" t="s">
        <v>14</v>
      </c>
      <c r="K337" s="1">
        <v>2.5849625007211561</v>
      </c>
      <c r="L337">
        <v>0</v>
      </c>
    </row>
    <row r="338" spans="1:12" x14ac:dyDescent="0.2">
      <c r="A338">
        <v>24</v>
      </c>
      <c r="B338" s="1" t="s">
        <v>1003</v>
      </c>
      <c r="C338" s="1">
        <v>-55.1226249999999</v>
      </c>
      <c r="D338" s="1">
        <v>46.401786839079499</v>
      </c>
      <c r="E338" s="1">
        <v>0.13750000000000001</v>
      </c>
      <c r="F338" s="1">
        <v>332.65837499999998</v>
      </c>
      <c r="G338" s="1">
        <v>45.527314368512599</v>
      </c>
      <c r="H338" s="1">
        <v>400</v>
      </c>
      <c r="I338" s="1">
        <v>100</v>
      </c>
      <c r="J338" s="1" t="s">
        <v>8</v>
      </c>
      <c r="K338" s="1">
        <v>2</v>
      </c>
      <c r="L338">
        <v>1</v>
      </c>
    </row>
    <row r="339" spans="1:12" x14ac:dyDescent="0.2">
      <c r="A339">
        <v>24</v>
      </c>
      <c r="B339" s="1" t="s">
        <v>1004</v>
      </c>
      <c r="C339" s="1">
        <v>24.6129999999999</v>
      </c>
      <c r="D339" s="1">
        <v>34.749793970612203</v>
      </c>
      <c r="E339" s="1">
        <v>0.77500000000000002</v>
      </c>
      <c r="F339" s="1">
        <v>294.80624999999998</v>
      </c>
      <c r="G339" s="1">
        <v>27.8883516622531</v>
      </c>
      <c r="H339" s="1">
        <v>400</v>
      </c>
      <c r="I339" s="1">
        <v>100</v>
      </c>
      <c r="J339" s="1" t="s">
        <v>10</v>
      </c>
      <c r="K339" s="1">
        <v>2</v>
      </c>
      <c r="L339">
        <v>1</v>
      </c>
    </row>
    <row r="340" spans="1:12" x14ac:dyDescent="0.2">
      <c r="A340">
        <v>24</v>
      </c>
      <c r="B340" s="1" t="s">
        <v>1005</v>
      </c>
      <c r="C340" s="1">
        <v>-33.786375</v>
      </c>
      <c r="D340" s="1">
        <v>51.147335518180903</v>
      </c>
      <c r="E340" s="1">
        <v>0.21249999999999999</v>
      </c>
      <c r="F340" s="1">
        <v>150.38937499999901</v>
      </c>
      <c r="G340" s="1">
        <v>38.888252800291397</v>
      </c>
      <c r="H340" s="1">
        <v>400</v>
      </c>
      <c r="I340" s="1">
        <v>100</v>
      </c>
      <c r="J340" s="1" t="s">
        <v>12</v>
      </c>
      <c r="K340" s="1">
        <v>2</v>
      </c>
      <c r="L340">
        <v>1</v>
      </c>
    </row>
    <row r="341" spans="1:12" x14ac:dyDescent="0.2">
      <c r="A341">
        <v>24</v>
      </c>
      <c r="B341" s="1" t="s">
        <v>1006</v>
      </c>
      <c r="C341" s="1">
        <v>-45.876835443037898</v>
      </c>
      <c r="D341" s="1">
        <v>71.790691254124795</v>
      </c>
      <c r="E341" s="1">
        <v>0.265822784810126</v>
      </c>
      <c r="F341" s="1">
        <v>244.82696202531599</v>
      </c>
      <c r="G341" s="1">
        <v>91.159126338624702</v>
      </c>
      <c r="H341" s="1">
        <v>400</v>
      </c>
      <c r="I341" s="1">
        <v>100</v>
      </c>
      <c r="J341" s="1" t="s">
        <v>14</v>
      </c>
      <c r="K341" s="1">
        <v>2</v>
      </c>
      <c r="L341">
        <v>0</v>
      </c>
    </row>
    <row r="342" spans="1:12" x14ac:dyDescent="0.2">
      <c r="A342">
        <v>24</v>
      </c>
      <c r="B342" s="1" t="s">
        <v>999</v>
      </c>
      <c r="C342" s="1">
        <v>-65.061624999999907</v>
      </c>
      <c r="D342" s="1">
        <v>50.002599243532998</v>
      </c>
      <c r="E342" s="1">
        <v>2.5000000000000001E-2</v>
      </c>
      <c r="F342" s="1">
        <v>314.7045</v>
      </c>
      <c r="G342" s="1">
        <v>60.089890620219897</v>
      </c>
      <c r="H342" s="1">
        <v>400</v>
      </c>
      <c r="I342" s="1">
        <v>50</v>
      </c>
      <c r="J342" s="1" t="s">
        <v>8</v>
      </c>
      <c r="K342" s="1">
        <v>3</v>
      </c>
      <c r="L342">
        <v>1</v>
      </c>
    </row>
    <row r="343" spans="1:12" x14ac:dyDescent="0.2">
      <c r="A343">
        <v>24</v>
      </c>
      <c r="B343" s="1" t="s">
        <v>1000</v>
      </c>
      <c r="C343" s="1">
        <v>-8.3185000000000002</v>
      </c>
      <c r="D343" s="1">
        <v>74.422682851063598</v>
      </c>
      <c r="E343" s="1">
        <v>0.17499999999999999</v>
      </c>
      <c r="F343" s="1">
        <v>312.40924999999999</v>
      </c>
      <c r="G343" s="1">
        <v>48.0703755387608</v>
      </c>
      <c r="H343" s="1">
        <v>400</v>
      </c>
      <c r="I343" s="1">
        <v>50</v>
      </c>
      <c r="J343" s="1" t="s">
        <v>10</v>
      </c>
      <c r="K343" s="1">
        <v>3</v>
      </c>
      <c r="L343">
        <v>0</v>
      </c>
    </row>
    <row r="344" spans="1:12" x14ac:dyDescent="0.2">
      <c r="A344">
        <v>24</v>
      </c>
      <c r="B344" s="1" t="s">
        <v>1001</v>
      </c>
      <c r="C344" s="1">
        <v>-67.501499999999993</v>
      </c>
      <c r="D344" s="1">
        <v>49.1543380359251</v>
      </c>
      <c r="E344" s="1">
        <v>0.1</v>
      </c>
      <c r="F344" s="1">
        <v>206.61012500000001</v>
      </c>
      <c r="G344" s="1">
        <v>60.9438299070084</v>
      </c>
      <c r="H344" s="1">
        <v>400</v>
      </c>
      <c r="I344" s="1">
        <v>50</v>
      </c>
      <c r="J344" s="1" t="s">
        <v>12</v>
      </c>
      <c r="K344" s="1">
        <v>3</v>
      </c>
      <c r="L344">
        <v>1</v>
      </c>
    </row>
    <row r="345" spans="1:12" x14ac:dyDescent="0.2">
      <c r="A345">
        <v>24</v>
      </c>
      <c r="B345" s="1" t="s">
        <v>1002</v>
      </c>
      <c r="C345" s="1">
        <v>-36.6037179487179</v>
      </c>
      <c r="D345" s="1">
        <v>68.215194696335104</v>
      </c>
      <c r="E345" s="1">
        <v>0.16666666666666599</v>
      </c>
      <c r="F345" s="1">
        <v>181.56397435897401</v>
      </c>
      <c r="G345" s="1">
        <v>65.595637525750107</v>
      </c>
      <c r="H345" s="1">
        <v>400</v>
      </c>
      <c r="I345" s="1">
        <v>50</v>
      </c>
      <c r="J345" s="1" t="s">
        <v>14</v>
      </c>
      <c r="K345" s="1">
        <v>3</v>
      </c>
      <c r="L345">
        <v>1</v>
      </c>
    </row>
    <row r="346" spans="1:12" x14ac:dyDescent="0.2">
      <c r="A346">
        <v>24</v>
      </c>
      <c r="B346" s="1" t="s">
        <v>1011</v>
      </c>
      <c r="C346" s="1">
        <v>-64.804874999999996</v>
      </c>
      <c r="D346" s="1">
        <v>101.869720439806</v>
      </c>
      <c r="E346" s="1">
        <v>0.16250000000000001</v>
      </c>
      <c r="F346" s="1">
        <v>445.00349999999901</v>
      </c>
      <c r="G346" s="1">
        <v>56.700055535687</v>
      </c>
      <c r="H346" s="1">
        <v>500</v>
      </c>
      <c r="I346" s="1">
        <v>100</v>
      </c>
      <c r="J346" s="1" t="s">
        <v>8</v>
      </c>
      <c r="K346" s="1">
        <v>2.3219280948873622</v>
      </c>
      <c r="L346">
        <v>0</v>
      </c>
    </row>
    <row r="347" spans="1:12" x14ac:dyDescent="0.2">
      <c r="A347">
        <v>24</v>
      </c>
      <c r="B347" s="1" t="s">
        <v>1012</v>
      </c>
      <c r="C347" s="1">
        <v>-53.991624999999999</v>
      </c>
      <c r="D347" s="1">
        <v>67.100387022798699</v>
      </c>
      <c r="E347" s="1">
        <v>0.125</v>
      </c>
      <c r="F347" s="1">
        <v>422.30349999999999</v>
      </c>
      <c r="G347" s="1">
        <v>50.532478221931598</v>
      </c>
      <c r="H347" s="1">
        <v>500</v>
      </c>
      <c r="I347" s="1">
        <v>100</v>
      </c>
      <c r="J347" s="1" t="s">
        <v>10</v>
      </c>
      <c r="K347" s="1">
        <v>2.3219280948873622</v>
      </c>
      <c r="L347">
        <v>1</v>
      </c>
    </row>
    <row r="348" spans="1:12" x14ac:dyDescent="0.2">
      <c r="A348">
        <v>24</v>
      </c>
      <c r="B348" s="1" t="s">
        <v>1013</v>
      </c>
      <c r="C348" s="1">
        <v>-52.574749999999902</v>
      </c>
      <c r="D348" s="1">
        <v>116.550564058855</v>
      </c>
      <c r="E348" s="1">
        <v>0.13750000000000001</v>
      </c>
      <c r="F348" s="1">
        <v>326.902625</v>
      </c>
      <c r="G348" s="1">
        <v>128.817627469455</v>
      </c>
      <c r="H348" s="1">
        <v>500</v>
      </c>
      <c r="I348" s="1">
        <v>100</v>
      </c>
      <c r="J348" s="1" t="s">
        <v>12</v>
      </c>
      <c r="K348" s="1">
        <v>2.3219280948873622</v>
      </c>
      <c r="L348">
        <v>0</v>
      </c>
    </row>
    <row r="349" spans="1:12" x14ac:dyDescent="0.2">
      <c r="A349">
        <v>24</v>
      </c>
      <c r="B349" s="1" t="s">
        <v>1014</v>
      </c>
      <c r="C349" s="1">
        <v>-73.024874999999994</v>
      </c>
      <c r="D349" s="1">
        <v>86.907465056141007</v>
      </c>
      <c r="E349" s="1">
        <v>0.15</v>
      </c>
      <c r="F349" s="1">
        <v>362.36137500000001</v>
      </c>
      <c r="G349" s="1">
        <v>105.695356363746</v>
      </c>
      <c r="H349" s="1">
        <v>500</v>
      </c>
      <c r="I349" s="1">
        <v>100</v>
      </c>
      <c r="J349" s="1" t="s">
        <v>14</v>
      </c>
      <c r="K349" s="1">
        <v>2.3219280948873622</v>
      </c>
      <c r="L349">
        <v>1</v>
      </c>
    </row>
    <row r="350" spans="1:12" x14ac:dyDescent="0.2">
      <c r="A350">
        <v>24</v>
      </c>
      <c r="B350" s="1" t="s">
        <v>1007</v>
      </c>
      <c r="C350" s="1">
        <v>-14.042875</v>
      </c>
      <c r="D350" s="1">
        <v>143.61783138066201</v>
      </c>
      <c r="E350" s="1">
        <v>7.4999999999999997E-2</v>
      </c>
      <c r="F350" s="1">
        <v>447.38912499999998</v>
      </c>
      <c r="G350" s="1">
        <v>77.193394879253503</v>
      </c>
      <c r="H350" s="1">
        <v>500</v>
      </c>
      <c r="I350" s="1">
        <v>50</v>
      </c>
      <c r="J350" s="1" t="s">
        <v>8</v>
      </c>
      <c r="K350" s="1">
        <v>3.3219280948873626</v>
      </c>
      <c r="L350">
        <v>0</v>
      </c>
    </row>
    <row r="351" spans="1:12" x14ac:dyDescent="0.2">
      <c r="A351">
        <v>24</v>
      </c>
      <c r="B351" s="1" t="s">
        <v>1008</v>
      </c>
      <c r="C351" s="1">
        <v>-44.137499999999903</v>
      </c>
      <c r="D351" s="1">
        <v>90.786884962807207</v>
      </c>
      <c r="E351" s="1">
        <v>0.25</v>
      </c>
      <c r="F351" s="1">
        <v>428.28449999999901</v>
      </c>
      <c r="G351" s="1">
        <v>66.858140228023004</v>
      </c>
      <c r="H351" s="1">
        <v>500</v>
      </c>
      <c r="I351" s="1">
        <v>50</v>
      </c>
      <c r="J351" s="1" t="s">
        <v>10</v>
      </c>
      <c r="K351" s="1">
        <v>3.3219280948873626</v>
      </c>
      <c r="L351">
        <v>0</v>
      </c>
    </row>
    <row r="352" spans="1:12" x14ac:dyDescent="0.2">
      <c r="A352">
        <v>24</v>
      </c>
      <c r="B352" s="1" t="s">
        <v>1009</v>
      </c>
      <c r="C352" s="1">
        <v>-28.183670886075902</v>
      </c>
      <c r="D352" s="1">
        <v>106.34054577816499</v>
      </c>
      <c r="E352" s="1">
        <v>0.126582278481012</v>
      </c>
      <c r="F352" s="1">
        <v>233.945316455696</v>
      </c>
      <c r="G352" s="1">
        <v>155.31771397043201</v>
      </c>
      <c r="H352" s="1">
        <v>500</v>
      </c>
      <c r="I352" s="1">
        <v>50</v>
      </c>
      <c r="J352" s="1" t="s">
        <v>12</v>
      </c>
      <c r="K352" s="1">
        <v>3.3219280948873626</v>
      </c>
      <c r="L352">
        <v>0</v>
      </c>
    </row>
    <row r="353" spans="1:12" x14ac:dyDescent="0.2">
      <c r="A353">
        <v>24</v>
      </c>
      <c r="B353" s="1" t="s">
        <v>1010</v>
      </c>
      <c r="C353" s="1">
        <v>-111.770625</v>
      </c>
      <c r="D353" s="1">
        <v>78.197484076275501</v>
      </c>
      <c r="E353" s="1">
        <v>6.25E-2</v>
      </c>
      <c r="F353" s="1">
        <v>301.38674999999898</v>
      </c>
      <c r="G353" s="1">
        <v>120.14928991441199</v>
      </c>
      <c r="H353" s="1">
        <v>500</v>
      </c>
      <c r="I353" s="1">
        <v>50</v>
      </c>
      <c r="J353" s="1" t="s">
        <v>14</v>
      </c>
      <c r="K353" s="1">
        <v>3.3219280948873626</v>
      </c>
      <c r="L353">
        <v>1</v>
      </c>
    </row>
    <row r="354" spans="1:12" x14ac:dyDescent="0.2">
      <c r="A354">
        <v>24</v>
      </c>
      <c r="B354" s="1" t="s">
        <v>1019</v>
      </c>
      <c r="C354" s="1">
        <v>-83.640375000000006</v>
      </c>
      <c r="D354" s="1">
        <v>131.659768944842</v>
      </c>
      <c r="E354" s="1">
        <v>0.15</v>
      </c>
      <c r="F354" s="1">
        <v>562.325999999999</v>
      </c>
      <c r="G354" s="1">
        <v>55.9506785615688</v>
      </c>
      <c r="H354" s="1">
        <v>600</v>
      </c>
      <c r="I354" s="1">
        <v>100</v>
      </c>
      <c r="J354" s="1" t="s">
        <v>8</v>
      </c>
      <c r="K354" s="1">
        <v>2.5849625007211561</v>
      </c>
      <c r="L354">
        <v>0</v>
      </c>
    </row>
    <row r="355" spans="1:12" x14ac:dyDescent="0.2">
      <c r="A355">
        <v>24</v>
      </c>
      <c r="B355" s="1" t="s">
        <v>1020</v>
      </c>
      <c r="C355" s="1">
        <v>-2.9812658227848101</v>
      </c>
      <c r="D355" s="1">
        <v>130.56177125147201</v>
      </c>
      <c r="E355" s="1">
        <v>0.316455696202531</v>
      </c>
      <c r="F355" s="1">
        <v>466.83696202531598</v>
      </c>
      <c r="G355" s="1">
        <v>94.807725682027396</v>
      </c>
      <c r="H355" s="1">
        <v>600</v>
      </c>
      <c r="I355" s="1">
        <v>100</v>
      </c>
      <c r="J355" s="1" t="s">
        <v>10</v>
      </c>
      <c r="K355" s="1">
        <v>2.5849625007211561</v>
      </c>
      <c r="L355">
        <v>0</v>
      </c>
    </row>
    <row r="356" spans="1:12" x14ac:dyDescent="0.2">
      <c r="A356">
        <v>24</v>
      </c>
      <c r="B356" s="1" t="s">
        <v>1021</v>
      </c>
      <c r="C356" s="1">
        <v>6.7583749999999903</v>
      </c>
      <c r="D356" s="1">
        <v>171.52768719250301</v>
      </c>
      <c r="E356" s="1">
        <v>0.1125</v>
      </c>
      <c r="F356" s="1">
        <v>369.06349999999998</v>
      </c>
      <c r="G356" s="1">
        <v>188.074116242108</v>
      </c>
      <c r="H356" s="1">
        <v>600</v>
      </c>
      <c r="I356" s="1">
        <v>100</v>
      </c>
      <c r="J356" s="1" t="s">
        <v>12</v>
      </c>
      <c r="K356" s="1">
        <v>2.5849625007211561</v>
      </c>
      <c r="L356">
        <v>0</v>
      </c>
    </row>
    <row r="357" spans="1:12" x14ac:dyDescent="0.2">
      <c r="A357">
        <v>24</v>
      </c>
      <c r="B357" s="1" t="s">
        <v>1022</v>
      </c>
      <c r="C357" s="1">
        <v>-65.208874999999907</v>
      </c>
      <c r="D357" s="1">
        <v>127.80849304715299</v>
      </c>
      <c r="E357" s="1">
        <v>8.7499999999999994E-2</v>
      </c>
      <c r="F357" s="1">
        <v>375.91637499999899</v>
      </c>
      <c r="G357" s="1">
        <v>149.98605751238799</v>
      </c>
      <c r="H357" s="1">
        <v>600</v>
      </c>
      <c r="I357" s="1">
        <v>100</v>
      </c>
      <c r="J357" s="1" t="s">
        <v>14</v>
      </c>
      <c r="K357" s="1">
        <v>2.5849625007211561</v>
      </c>
      <c r="L357">
        <v>0</v>
      </c>
    </row>
    <row r="358" spans="1:12" x14ac:dyDescent="0.2">
      <c r="A358">
        <v>24</v>
      </c>
      <c r="B358" s="1" t="s">
        <v>1015</v>
      </c>
      <c r="C358" s="1">
        <v>-97.354124999999996</v>
      </c>
      <c r="D358" s="1">
        <v>162.64027708176801</v>
      </c>
      <c r="E358" s="1">
        <v>1.2500000000000001E-2</v>
      </c>
      <c r="F358" s="1">
        <v>558.22424999999998</v>
      </c>
      <c r="G358" s="1">
        <v>57.060977619889201</v>
      </c>
      <c r="H358" s="1">
        <v>600</v>
      </c>
      <c r="I358" s="1">
        <v>50</v>
      </c>
      <c r="J358" s="1" t="s">
        <v>8</v>
      </c>
      <c r="K358" s="1">
        <v>3.5849625007211565</v>
      </c>
      <c r="L358">
        <v>0</v>
      </c>
    </row>
    <row r="359" spans="1:12" x14ac:dyDescent="0.2">
      <c r="A359">
        <v>24</v>
      </c>
      <c r="B359" s="1" t="s">
        <v>1016</v>
      </c>
      <c r="C359" s="1">
        <v>-33.904999999999902</v>
      </c>
      <c r="D359" s="1">
        <v>95.810615513104807</v>
      </c>
      <c r="E359" s="1">
        <v>0.2</v>
      </c>
      <c r="F359" s="1">
        <v>435.603624999999</v>
      </c>
      <c r="G359" s="1">
        <v>88.957259220984099</v>
      </c>
      <c r="H359" s="1">
        <v>600</v>
      </c>
      <c r="I359" s="1">
        <v>50</v>
      </c>
      <c r="J359" s="1" t="s">
        <v>10</v>
      </c>
      <c r="K359" s="1">
        <v>3.5849625007211565</v>
      </c>
      <c r="L359">
        <v>1</v>
      </c>
    </row>
    <row r="360" spans="1:12" x14ac:dyDescent="0.2">
      <c r="A360">
        <v>24</v>
      </c>
      <c r="B360" s="1" t="s">
        <v>1017</v>
      </c>
      <c r="C360" s="1">
        <v>-5.6846249999999898</v>
      </c>
      <c r="D360" s="1">
        <v>184.35301310219799</v>
      </c>
      <c r="E360" s="1">
        <v>6.25E-2</v>
      </c>
      <c r="F360" s="1">
        <v>517.84062500000005</v>
      </c>
      <c r="G360" s="1">
        <v>126.443083602304</v>
      </c>
      <c r="H360" s="1">
        <v>600</v>
      </c>
      <c r="I360" s="1">
        <v>50</v>
      </c>
      <c r="J360" s="1" t="s">
        <v>12</v>
      </c>
      <c r="K360" s="1">
        <v>3.5849625007211565</v>
      </c>
      <c r="L360">
        <v>0</v>
      </c>
    </row>
    <row r="361" spans="1:12" x14ac:dyDescent="0.2">
      <c r="A361">
        <v>24</v>
      </c>
      <c r="B361" s="1" t="s">
        <v>1018</v>
      </c>
      <c r="C361" s="1">
        <v>-130.93799999999999</v>
      </c>
      <c r="D361" s="1">
        <v>97.840576608071899</v>
      </c>
      <c r="E361" s="1">
        <v>6.25E-2</v>
      </c>
      <c r="F361" s="1">
        <v>444.08487500000001</v>
      </c>
      <c r="G361" s="1">
        <v>132.692671943421</v>
      </c>
      <c r="H361" s="1">
        <v>600</v>
      </c>
      <c r="I361" s="1">
        <v>50</v>
      </c>
      <c r="J361" s="1" t="s">
        <v>14</v>
      </c>
      <c r="K361" s="1">
        <v>3.5849625007211565</v>
      </c>
      <c r="L361">
        <v>1</v>
      </c>
    </row>
    <row r="362" spans="1:12" x14ac:dyDescent="0.2">
      <c r="A362">
        <v>28</v>
      </c>
      <c r="B362" s="14" t="s">
        <v>1149</v>
      </c>
      <c r="C362" s="1">
        <v>-18.254999999999999</v>
      </c>
      <c r="D362" s="1">
        <v>32.890249542987597</v>
      </c>
      <c r="E362" s="1">
        <v>0.3</v>
      </c>
      <c r="F362" s="1">
        <v>186.69299999999899</v>
      </c>
      <c r="G362" s="1">
        <v>18.417387871248099</v>
      </c>
      <c r="H362" s="1">
        <v>200</v>
      </c>
      <c r="I362" s="1">
        <v>100</v>
      </c>
      <c r="J362" s="1" t="s">
        <v>8</v>
      </c>
      <c r="K362" s="1">
        <v>1</v>
      </c>
      <c r="L362">
        <v>1</v>
      </c>
    </row>
    <row r="363" spans="1:12" x14ac:dyDescent="0.2">
      <c r="A363">
        <v>28</v>
      </c>
      <c r="B363" s="1" t="s">
        <v>1150</v>
      </c>
      <c r="C363" s="1">
        <v>11.331125</v>
      </c>
      <c r="D363" s="1">
        <v>53.556315523795803</v>
      </c>
      <c r="E363" s="1">
        <v>0.45</v>
      </c>
      <c r="F363" s="1">
        <v>176.41637499999999</v>
      </c>
      <c r="G363" s="1">
        <v>31.431516955269199</v>
      </c>
      <c r="H363" s="1">
        <v>200</v>
      </c>
      <c r="I363" s="1">
        <v>100</v>
      </c>
      <c r="J363" s="1" t="s">
        <v>10</v>
      </c>
      <c r="K363" s="1">
        <v>1</v>
      </c>
      <c r="L363">
        <v>0</v>
      </c>
    </row>
    <row r="364" spans="1:12" x14ac:dyDescent="0.2">
      <c r="A364">
        <v>28</v>
      </c>
      <c r="B364" s="1" t="s">
        <v>1151</v>
      </c>
      <c r="C364" s="1">
        <v>-3.6867088607594898</v>
      </c>
      <c r="D364" s="1">
        <v>45.469562742606598</v>
      </c>
      <c r="E364" s="1">
        <v>0.430379746835443</v>
      </c>
      <c r="F364" s="1">
        <v>161.68746835443</v>
      </c>
      <c r="G364" s="1">
        <v>44.361586401087401</v>
      </c>
      <c r="H364" s="1">
        <v>200</v>
      </c>
      <c r="I364" s="1">
        <v>100</v>
      </c>
      <c r="J364" s="1" t="s">
        <v>12</v>
      </c>
      <c r="K364" s="1">
        <v>1</v>
      </c>
      <c r="L364">
        <v>0</v>
      </c>
    </row>
    <row r="365" spans="1:12" x14ac:dyDescent="0.2">
      <c r="A365">
        <v>28</v>
      </c>
      <c r="B365" s="1" t="s">
        <v>1152</v>
      </c>
      <c r="C365" s="1">
        <v>-15.7123749999999</v>
      </c>
      <c r="D365" s="1">
        <v>36.852277787259901</v>
      </c>
      <c r="E365" s="1">
        <v>0.33750000000000002</v>
      </c>
      <c r="F365" s="1">
        <v>163.647875</v>
      </c>
      <c r="G365" s="1">
        <v>39.782034220667597</v>
      </c>
      <c r="H365" s="1">
        <v>200</v>
      </c>
      <c r="I365" s="1">
        <v>100</v>
      </c>
      <c r="J365" s="1" t="s">
        <v>14</v>
      </c>
      <c r="K365" s="1">
        <v>1</v>
      </c>
      <c r="L365">
        <v>0</v>
      </c>
    </row>
    <row r="366" spans="1:12" x14ac:dyDescent="0.2">
      <c r="A366">
        <v>28</v>
      </c>
      <c r="B366" s="1" t="s">
        <v>1145</v>
      </c>
      <c r="C366" s="1">
        <v>-30.175750000000001</v>
      </c>
      <c r="D366" s="1">
        <v>42.074862559935902</v>
      </c>
      <c r="E366" s="1">
        <v>0.25</v>
      </c>
      <c r="F366" s="1">
        <v>180.98374999999999</v>
      </c>
      <c r="G366" s="1">
        <v>26.416685748547199</v>
      </c>
      <c r="H366" s="1">
        <v>200</v>
      </c>
      <c r="I366" s="1">
        <v>50</v>
      </c>
      <c r="J366" s="1" t="s">
        <v>8</v>
      </c>
      <c r="K366" s="1">
        <v>2</v>
      </c>
      <c r="L366">
        <v>0</v>
      </c>
    </row>
    <row r="367" spans="1:12" x14ac:dyDescent="0.2">
      <c r="A367">
        <v>28</v>
      </c>
      <c r="B367" s="1" t="s">
        <v>1146</v>
      </c>
      <c r="C367" s="1">
        <v>-26.432025316455601</v>
      </c>
      <c r="D367" s="1">
        <v>41.072399657429401</v>
      </c>
      <c r="E367" s="1">
        <v>0.265822784810126</v>
      </c>
      <c r="F367" s="1">
        <v>179.84113924050601</v>
      </c>
      <c r="G367" s="1">
        <v>25.3577484219566</v>
      </c>
      <c r="H367" s="1">
        <v>200</v>
      </c>
      <c r="I367" s="1">
        <v>50</v>
      </c>
      <c r="J367" s="1" t="s">
        <v>10</v>
      </c>
      <c r="K367" s="1">
        <v>2</v>
      </c>
      <c r="L367">
        <v>0</v>
      </c>
    </row>
    <row r="368" spans="1:12" x14ac:dyDescent="0.2">
      <c r="A368">
        <v>28</v>
      </c>
      <c r="B368" s="1" t="s">
        <v>1147</v>
      </c>
      <c r="C368" s="1">
        <v>-38.180874999999901</v>
      </c>
      <c r="D368" s="1">
        <v>38.932455811114302</v>
      </c>
      <c r="E368" s="1">
        <v>0.17499999999999999</v>
      </c>
      <c r="F368" s="1">
        <v>157.38537499999899</v>
      </c>
      <c r="G368" s="1">
        <v>46.944990705711803</v>
      </c>
      <c r="H368" s="1">
        <v>200</v>
      </c>
      <c r="I368" s="1">
        <v>50</v>
      </c>
      <c r="J368" s="1" t="s">
        <v>12</v>
      </c>
      <c r="K368" s="1">
        <v>2</v>
      </c>
      <c r="L368">
        <v>0</v>
      </c>
    </row>
    <row r="369" spans="1:12" x14ac:dyDescent="0.2">
      <c r="A369">
        <v>28</v>
      </c>
      <c r="B369" s="1" t="s">
        <v>1148</v>
      </c>
      <c r="C369" s="1">
        <v>-32.746250000000003</v>
      </c>
      <c r="D369" s="1">
        <v>43.177936795746703</v>
      </c>
      <c r="E369" s="1">
        <v>0.23749999999999999</v>
      </c>
      <c r="F369" s="1">
        <v>167.55937499999999</v>
      </c>
      <c r="G369" s="1">
        <v>39.876917206065102</v>
      </c>
      <c r="H369" s="1">
        <v>200</v>
      </c>
      <c r="I369" s="1">
        <v>50</v>
      </c>
      <c r="J369" s="1" t="s">
        <v>14</v>
      </c>
      <c r="K369" s="1">
        <v>2</v>
      </c>
      <c r="L369">
        <v>0</v>
      </c>
    </row>
    <row r="370" spans="1:12" x14ac:dyDescent="0.2">
      <c r="A370">
        <v>28</v>
      </c>
      <c r="B370" s="1" t="s">
        <v>1157</v>
      </c>
      <c r="C370" s="1">
        <v>-31.225124999999998</v>
      </c>
      <c r="D370" s="1">
        <v>60.968104571032598</v>
      </c>
      <c r="E370" s="1">
        <v>0.3</v>
      </c>
      <c r="F370" s="1">
        <v>262.340249999999</v>
      </c>
      <c r="G370" s="1">
        <v>45.818855370223901</v>
      </c>
      <c r="H370" s="1">
        <v>300</v>
      </c>
      <c r="I370" s="1">
        <v>100</v>
      </c>
      <c r="J370" s="1" t="s">
        <v>8</v>
      </c>
      <c r="K370" s="1">
        <v>1.5849625007211563</v>
      </c>
      <c r="L370">
        <v>0</v>
      </c>
    </row>
    <row r="371" spans="1:12" x14ac:dyDescent="0.2">
      <c r="A371">
        <v>28</v>
      </c>
      <c r="B371" s="1" t="s">
        <v>1158</v>
      </c>
      <c r="C371" s="1">
        <v>-38.0564999999999</v>
      </c>
      <c r="D371" s="1">
        <v>55.052302179382103</v>
      </c>
      <c r="E371" s="1">
        <v>0.3</v>
      </c>
      <c r="F371" s="1">
        <v>277.04412500000001</v>
      </c>
      <c r="G371" s="1">
        <v>28.554556759550199</v>
      </c>
      <c r="H371" s="1">
        <v>300</v>
      </c>
      <c r="I371" s="1">
        <v>100</v>
      </c>
      <c r="J371" s="1" t="s">
        <v>10</v>
      </c>
      <c r="K371" s="1">
        <v>1.5849625007211563</v>
      </c>
      <c r="L371">
        <v>0</v>
      </c>
    </row>
    <row r="372" spans="1:12" x14ac:dyDescent="0.2">
      <c r="A372">
        <v>28</v>
      </c>
      <c r="B372" s="1" t="s">
        <v>1159</v>
      </c>
      <c r="C372" s="1">
        <v>-45.681249999999999</v>
      </c>
      <c r="D372" s="1">
        <v>46.578861417358603</v>
      </c>
      <c r="E372" s="1">
        <v>0.21249999999999999</v>
      </c>
      <c r="F372" s="1">
        <v>252.42362499999999</v>
      </c>
      <c r="G372" s="1">
        <v>26.7131385858976</v>
      </c>
      <c r="H372" s="1">
        <v>300</v>
      </c>
      <c r="I372" s="1">
        <v>100</v>
      </c>
      <c r="J372" s="1" t="s">
        <v>12</v>
      </c>
      <c r="K372" s="1">
        <v>1.5849625007211563</v>
      </c>
      <c r="L372">
        <v>1</v>
      </c>
    </row>
    <row r="373" spans="1:12" x14ac:dyDescent="0.2">
      <c r="A373">
        <v>28</v>
      </c>
      <c r="B373" s="1" t="s">
        <v>1160</v>
      </c>
      <c r="C373" s="1">
        <v>-49.702749999999902</v>
      </c>
      <c r="D373" s="1">
        <v>46.473630748387798</v>
      </c>
      <c r="E373" s="1">
        <v>0.1875</v>
      </c>
      <c r="F373" s="1">
        <v>248.764499999999</v>
      </c>
      <c r="G373" s="1">
        <v>32.382875833532701</v>
      </c>
      <c r="H373" s="1">
        <v>300</v>
      </c>
      <c r="I373" s="1">
        <v>100</v>
      </c>
      <c r="J373" s="1" t="s">
        <v>14</v>
      </c>
      <c r="K373" s="1">
        <v>1.5849625007211563</v>
      </c>
      <c r="L373">
        <v>1</v>
      </c>
    </row>
    <row r="374" spans="1:12" x14ac:dyDescent="0.2">
      <c r="A374">
        <v>28</v>
      </c>
      <c r="B374" s="1" t="s">
        <v>1153</v>
      </c>
      <c r="C374" s="1">
        <v>-58.370750000000001</v>
      </c>
      <c r="D374" s="1">
        <v>55.342296342286801</v>
      </c>
      <c r="E374" s="1">
        <v>0.21249999999999999</v>
      </c>
      <c r="F374" s="1">
        <v>275.06799999999902</v>
      </c>
      <c r="G374" s="1">
        <v>31.8529442673671</v>
      </c>
      <c r="H374" s="1">
        <v>300</v>
      </c>
      <c r="I374" s="1">
        <v>50</v>
      </c>
      <c r="J374" s="1" t="s">
        <v>8</v>
      </c>
      <c r="K374" s="1">
        <v>2.5849625007211561</v>
      </c>
      <c r="L374">
        <v>0</v>
      </c>
    </row>
    <row r="375" spans="1:12" x14ac:dyDescent="0.2">
      <c r="A375">
        <v>28</v>
      </c>
      <c r="B375" s="1" t="s">
        <v>1154</v>
      </c>
      <c r="C375" s="1">
        <v>-49.303874999999898</v>
      </c>
      <c r="D375" s="1">
        <v>61.193306956188998</v>
      </c>
      <c r="E375" s="1">
        <v>0.16250000000000001</v>
      </c>
      <c r="F375" s="1">
        <v>256.683875</v>
      </c>
      <c r="G375" s="1">
        <v>51.0830186190516</v>
      </c>
      <c r="H375" s="1">
        <v>300</v>
      </c>
      <c r="I375" s="1">
        <v>50</v>
      </c>
      <c r="J375" s="1" t="s">
        <v>10</v>
      </c>
      <c r="K375" s="1">
        <v>2.5849625007211561</v>
      </c>
      <c r="L375">
        <v>0</v>
      </c>
    </row>
    <row r="376" spans="1:12" x14ac:dyDescent="0.2">
      <c r="A376">
        <v>28</v>
      </c>
      <c r="B376" s="1" t="s">
        <v>1155</v>
      </c>
      <c r="C376" s="1">
        <v>-68.516874999999999</v>
      </c>
      <c r="D376" s="1">
        <v>51.402158723971603</v>
      </c>
      <c r="E376" s="1">
        <v>0.1125</v>
      </c>
      <c r="F376" s="1">
        <v>226.311375</v>
      </c>
      <c r="G376" s="1">
        <v>65.483995005339807</v>
      </c>
      <c r="H376" s="1">
        <v>300</v>
      </c>
      <c r="I376" s="1">
        <v>50</v>
      </c>
      <c r="J376" s="1" t="s">
        <v>12</v>
      </c>
      <c r="K376" s="1">
        <v>2.5849625007211561</v>
      </c>
      <c r="L376">
        <v>1</v>
      </c>
    </row>
    <row r="377" spans="1:12" x14ac:dyDescent="0.2">
      <c r="A377">
        <v>28</v>
      </c>
      <c r="B377" s="1" t="s">
        <v>1156</v>
      </c>
      <c r="C377" s="1">
        <v>-79.637341772151899</v>
      </c>
      <c r="D377" s="1">
        <v>39.435909251638201</v>
      </c>
      <c r="E377" s="1">
        <v>2.53164556962025E-2</v>
      </c>
      <c r="F377" s="1">
        <v>251.08924050632899</v>
      </c>
      <c r="G377" s="1">
        <v>26.729887447714201</v>
      </c>
      <c r="H377" s="1">
        <v>300</v>
      </c>
      <c r="I377" s="1">
        <v>50</v>
      </c>
      <c r="J377" s="1" t="s">
        <v>14</v>
      </c>
      <c r="K377" s="1">
        <v>2.5849625007211561</v>
      </c>
      <c r="L377">
        <v>1</v>
      </c>
    </row>
    <row r="378" spans="1:12" x14ac:dyDescent="0.2">
      <c r="A378">
        <v>28</v>
      </c>
      <c r="B378" s="1" t="s">
        <v>1165</v>
      </c>
      <c r="C378" s="1">
        <v>-74.663749999999993</v>
      </c>
      <c r="D378" s="1">
        <v>80.172464792704801</v>
      </c>
      <c r="E378" s="1">
        <v>0.17499999999999999</v>
      </c>
      <c r="F378" s="1">
        <v>365.99724999999899</v>
      </c>
      <c r="G378" s="1">
        <v>51.785519983268401</v>
      </c>
      <c r="H378" s="1">
        <v>400</v>
      </c>
      <c r="I378" s="1">
        <v>100</v>
      </c>
      <c r="J378" s="1" t="s">
        <v>8</v>
      </c>
      <c r="K378" s="1">
        <v>2</v>
      </c>
      <c r="L378">
        <v>0</v>
      </c>
    </row>
    <row r="379" spans="1:12" x14ac:dyDescent="0.2">
      <c r="A379">
        <v>28</v>
      </c>
      <c r="B379" s="1" t="s">
        <v>1166</v>
      </c>
      <c r="C379" s="1">
        <v>-70.068641975308594</v>
      </c>
      <c r="D379" s="1">
        <v>64.889407984093495</v>
      </c>
      <c r="E379" s="1">
        <v>0.172839506172839</v>
      </c>
      <c r="F379" s="1">
        <v>365.83617283950599</v>
      </c>
      <c r="G379" s="1">
        <v>43.276507343153</v>
      </c>
      <c r="H379" s="1">
        <v>400</v>
      </c>
      <c r="I379" s="1">
        <v>100</v>
      </c>
      <c r="J379" s="1" t="s">
        <v>10</v>
      </c>
      <c r="K379" s="1">
        <v>2</v>
      </c>
      <c r="L379">
        <v>1</v>
      </c>
    </row>
    <row r="380" spans="1:12" x14ac:dyDescent="0.2">
      <c r="A380">
        <v>28</v>
      </c>
      <c r="B380" s="1" t="s">
        <v>1167</v>
      </c>
      <c r="C380" s="1">
        <v>-76.792000000000002</v>
      </c>
      <c r="D380" s="1">
        <v>63.727076356914402</v>
      </c>
      <c r="E380" s="1">
        <v>0.15</v>
      </c>
      <c r="F380" s="1">
        <v>314.978624999999</v>
      </c>
      <c r="G380" s="1">
        <v>60.493991328555701</v>
      </c>
      <c r="H380" s="1">
        <v>400</v>
      </c>
      <c r="I380" s="1">
        <v>100</v>
      </c>
      <c r="J380" s="1" t="s">
        <v>12</v>
      </c>
      <c r="K380" s="1">
        <v>2</v>
      </c>
      <c r="L380">
        <v>1</v>
      </c>
    </row>
    <row r="381" spans="1:12" x14ac:dyDescent="0.2">
      <c r="A381">
        <v>28</v>
      </c>
      <c r="B381" s="1" t="s">
        <v>1168</v>
      </c>
      <c r="C381" s="1">
        <v>-78.683625000000006</v>
      </c>
      <c r="D381" s="1">
        <v>66.624332477777003</v>
      </c>
      <c r="E381" s="1">
        <v>0.16250000000000001</v>
      </c>
      <c r="F381" s="1">
        <v>316.35037499999999</v>
      </c>
      <c r="G381" s="1">
        <v>68.465934256456094</v>
      </c>
      <c r="H381" s="1">
        <v>400</v>
      </c>
      <c r="I381" s="1">
        <v>100</v>
      </c>
      <c r="J381" s="1" t="s">
        <v>14</v>
      </c>
      <c r="K381" s="1">
        <v>2</v>
      </c>
      <c r="L381">
        <v>1</v>
      </c>
    </row>
    <row r="382" spans="1:12" x14ac:dyDescent="0.2">
      <c r="A382">
        <v>28</v>
      </c>
      <c r="B382" s="1" t="s">
        <v>1161</v>
      </c>
      <c r="C382" s="1">
        <v>-87.775124999999903</v>
      </c>
      <c r="D382" s="1">
        <v>67.999886176260404</v>
      </c>
      <c r="E382" s="1">
        <v>0.15</v>
      </c>
      <c r="F382" s="1">
        <v>346.493875</v>
      </c>
      <c r="G382" s="1">
        <v>54.169335755890202</v>
      </c>
      <c r="H382" s="1">
        <v>400</v>
      </c>
      <c r="I382" s="1">
        <v>50</v>
      </c>
      <c r="J382" s="1" t="s">
        <v>8</v>
      </c>
      <c r="K382" s="1">
        <v>3</v>
      </c>
      <c r="L382">
        <v>1</v>
      </c>
    </row>
    <row r="383" spans="1:12" x14ac:dyDescent="0.2">
      <c r="A383">
        <v>28</v>
      </c>
      <c r="B383" s="1" t="s">
        <v>1162</v>
      </c>
      <c r="C383" s="1">
        <v>-81.610749999999896</v>
      </c>
      <c r="D383" s="1">
        <v>80.8464890204732</v>
      </c>
      <c r="E383" s="1">
        <v>0.1</v>
      </c>
      <c r="F383" s="1">
        <v>351.32987500000002</v>
      </c>
      <c r="G383" s="1">
        <v>56.580348277775499</v>
      </c>
      <c r="H383" s="1">
        <v>400</v>
      </c>
      <c r="I383" s="1">
        <v>50</v>
      </c>
      <c r="J383" s="1" t="s">
        <v>10</v>
      </c>
      <c r="K383" s="1">
        <v>3</v>
      </c>
      <c r="L383">
        <v>0</v>
      </c>
    </row>
    <row r="384" spans="1:12" x14ac:dyDescent="0.2">
      <c r="A384">
        <v>28</v>
      </c>
      <c r="B384" s="1" t="s">
        <v>1163</v>
      </c>
      <c r="C384" s="1">
        <v>-89.167625000000001</v>
      </c>
      <c r="D384" s="1">
        <v>70.0086337219158</v>
      </c>
      <c r="E384" s="1">
        <v>0.125</v>
      </c>
      <c r="F384" s="1">
        <v>213.08599999999899</v>
      </c>
      <c r="G384" s="1">
        <v>111.94407788713001</v>
      </c>
      <c r="H384" s="1">
        <v>400</v>
      </c>
      <c r="I384" s="1">
        <v>50</v>
      </c>
      <c r="J384" s="1" t="s">
        <v>12</v>
      </c>
      <c r="K384" s="1">
        <v>3</v>
      </c>
      <c r="L384">
        <v>1</v>
      </c>
    </row>
    <row r="385" spans="1:12" x14ac:dyDescent="0.2">
      <c r="A385">
        <v>28</v>
      </c>
      <c r="B385" s="1" t="s">
        <v>1164</v>
      </c>
      <c r="C385" s="1">
        <v>-109.133499999999</v>
      </c>
      <c r="D385" s="1">
        <v>62.723583246255899</v>
      </c>
      <c r="E385" s="1">
        <v>0.05</v>
      </c>
      <c r="F385" s="1">
        <v>313.948125</v>
      </c>
      <c r="G385" s="1">
        <v>48.535861950050602</v>
      </c>
      <c r="H385" s="1">
        <v>400</v>
      </c>
      <c r="I385" s="1">
        <v>50</v>
      </c>
      <c r="J385" s="1" t="s">
        <v>14</v>
      </c>
      <c r="K385" s="1">
        <v>3</v>
      </c>
      <c r="L385">
        <v>1</v>
      </c>
    </row>
    <row r="386" spans="1:12" x14ac:dyDescent="0.2">
      <c r="A386">
        <v>28</v>
      </c>
      <c r="B386" s="1" t="s">
        <v>1173</v>
      </c>
      <c r="C386" s="1">
        <v>-92.167249999999996</v>
      </c>
      <c r="D386" s="1">
        <v>111.01928479970201</v>
      </c>
      <c r="E386" s="1">
        <v>0.125</v>
      </c>
      <c r="F386" s="1">
        <v>468.18099999999998</v>
      </c>
      <c r="G386" s="1">
        <v>43.316741209375301</v>
      </c>
      <c r="H386" s="1">
        <v>500</v>
      </c>
      <c r="I386" s="1">
        <v>100</v>
      </c>
      <c r="J386" s="1" t="s">
        <v>8</v>
      </c>
      <c r="K386" s="1">
        <v>2.3219280948873622</v>
      </c>
      <c r="L386">
        <v>0</v>
      </c>
    </row>
    <row r="387" spans="1:12" x14ac:dyDescent="0.2">
      <c r="A387">
        <v>28</v>
      </c>
      <c r="B387" s="1" t="s">
        <v>1174</v>
      </c>
      <c r="C387" s="1">
        <v>-94.557874999999896</v>
      </c>
      <c r="D387" s="1">
        <v>82.038923394534905</v>
      </c>
      <c r="E387" s="1">
        <v>0.16250000000000001</v>
      </c>
      <c r="F387" s="1">
        <v>443.857249999999</v>
      </c>
      <c r="G387" s="1">
        <v>56.344425766330197</v>
      </c>
      <c r="H387" s="1">
        <v>500</v>
      </c>
      <c r="I387" s="1">
        <v>100</v>
      </c>
      <c r="J387" s="1" t="s">
        <v>10</v>
      </c>
      <c r="K387" s="1">
        <v>2.3219280948873622</v>
      </c>
      <c r="L387">
        <v>1</v>
      </c>
    </row>
    <row r="388" spans="1:12" x14ac:dyDescent="0.2">
      <c r="A388">
        <v>28</v>
      </c>
      <c r="B388" s="1" t="s">
        <v>1175</v>
      </c>
      <c r="C388" s="1">
        <v>-108.832875</v>
      </c>
      <c r="D388" s="1">
        <v>76.667821219103203</v>
      </c>
      <c r="E388" s="1">
        <v>0.1125</v>
      </c>
      <c r="F388" s="1">
        <v>346.635625</v>
      </c>
      <c r="G388" s="1">
        <v>114.787282035552</v>
      </c>
      <c r="H388" s="1">
        <v>500</v>
      </c>
      <c r="I388" s="1">
        <v>100</v>
      </c>
      <c r="J388" s="1" t="s">
        <v>12</v>
      </c>
      <c r="K388" s="1">
        <v>2.3219280948873622</v>
      </c>
      <c r="L388">
        <v>1</v>
      </c>
    </row>
    <row r="389" spans="1:12" x14ac:dyDescent="0.2">
      <c r="A389">
        <v>28</v>
      </c>
      <c r="B389" s="1" t="s">
        <v>1176</v>
      </c>
      <c r="C389" s="1">
        <v>-88.01925</v>
      </c>
      <c r="D389" s="1">
        <v>81.060617530570894</v>
      </c>
      <c r="E389" s="1">
        <v>0.2</v>
      </c>
      <c r="F389" s="1">
        <v>366.74337500000001</v>
      </c>
      <c r="G389" s="1">
        <v>96.714262326501597</v>
      </c>
      <c r="H389" s="1">
        <v>500</v>
      </c>
      <c r="I389" s="1">
        <v>100</v>
      </c>
      <c r="J389" s="1" t="s">
        <v>14</v>
      </c>
      <c r="K389" s="1">
        <v>2.3219280948873622</v>
      </c>
      <c r="L389">
        <v>1</v>
      </c>
    </row>
    <row r="390" spans="1:12" x14ac:dyDescent="0.2">
      <c r="A390">
        <v>28</v>
      </c>
      <c r="B390" s="1" t="s">
        <v>1169</v>
      </c>
      <c r="C390" s="1">
        <v>-132.205749999999</v>
      </c>
      <c r="D390" s="1">
        <v>94.464822828063802</v>
      </c>
      <c r="E390" s="1">
        <v>3.7499999999999999E-2</v>
      </c>
      <c r="F390" s="1">
        <v>447.52124999999899</v>
      </c>
      <c r="G390" s="1">
        <v>69.386394980842596</v>
      </c>
      <c r="H390" s="1">
        <v>500</v>
      </c>
      <c r="I390" s="1">
        <v>50</v>
      </c>
      <c r="J390" s="1" t="s">
        <v>8</v>
      </c>
      <c r="K390" s="1">
        <v>3.3219280948873626</v>
      </c>
      <c r="L390">
        <v>0</v>
      </c>
    </row>
    <row r="391" spans="1:12" x14ac:dyDescent="0.2">
      <c r="A391">
        <v>28</v>
      </c>
      <c r="B391" s="1" t="s">
        <v>1170</v>
      </c>
      <c r="C391" s="1">
        <v>-140.07812499999901</v>
      </c>
      <c r="D391" s="1">
        <v>81.459746870674493</v>
      </c>
      <c r="E391" s="1">
        <v>1.2500000000000001E-2</v>
      </c>
      <c r="F391" s="1">
        <v>465.92424999999997</v>
      </c>
      <c r="G391" s="1">
        <v>40.524601903504198</v>
      </c>
      <c r="H391" s="1">
        <v>500</v>
      </c>
      <c r="I391" s="1">
        <v>50</v>
      </c>
      <c r="J391" s="1" t="s">
        <v>10</v>
      </c>
      <c r="K391" s="1">
        <v>3.3219280948873626</v>
      </c>
      <c r="L391">
        <v>1</v>
      </c>
    </row>
    <row r="392" spans="1:12" x14ac:dyDescent="0.2">
      <c r="A392">
        <v>28</v>
      </c>
      <c r="B392" s="1" t="s">
        <v>1171</v>
      </c>
      <c r="C392" s="1">
        <v>-115.481875</v>
      </c>
      <c r="D392" s="1">
        <v>93.9863244718846</v>
      </c>
      <c r="E392" s="1">
        <v>1.2500000000000001E-2</v>
      </c>
      <c r="F392" s="1">
        <v>261.75074999999998</v>
      </c>
      <c r="G392" s="1">
        <v>128.280703544755</v>
      </c>
      <c r="H392" s="1">
        <v>500</v>
      </c>
      <c r="I392" s="1">
        <v>50</v>
      </c>
      <c r="J392" s="1" t="s">
        <v>12</v>
      </c>
      <c r="K392" s="1">
        <v>3.3219280948873626</v>
      </c>
      <c r="L392">
        <v>0</v>
      </c>
    </row>
    <row r="393" spans="1:12" x14ac:dyDescent="0.2">
      <c r="A393">
        <v>28</v>
      </c>
      <c r="B393" s="1" t="s">
        <v>1172</v>
      </c>
      <c r="C393" s="1">
        <v>-118.36212500000001</v>
      </c>
      <c r="D393" s="1">
        <v>94.465839443337202</v>
      </c>
      <c r="E393" s="1">
        <v>1.2500000000000001E-2</v>
      </c>
      <c r="F393" s="1">
        <v>422.71499999999997</v>
      </c>
      <c r="G393" s="1">
        <v>72.632764782844305</v>
      </c>
      <c r="H393" s="1">
        <v>500</v>
      </c>
      <c r="I393" s="1">
        <v>50</v>
      </c>
      <c r="J393" s="1" t="s">
        <v>14</v>
      </c>
      <c r="K393" s="1">
        <v>3.3219280948873626</v>
      </c>
      <c r="L393">
        <v>0</v>
      </c>
    </row>
    <row r="394" spans="1:12" x14ac:dyDescent="0.2">
      <c r="A394">
        <v>28</v>
      </c>
      <c r="B394" s="1" t="s">
        <v>1181</v>
      </c>
      <c r="C394" s="1">
        <v>-129.35131578947301</v>
      </c>
      <c r="D394" s="1">
        <v>125.27876804132799</v>
      </c>
      <c r="E394" s="1">
        <v>1.3157894736842099E-2</v>
      </c>
      <c r="F394" s="1">
        <v>519.45157894736803</v>
      </c>
      <c r="G394" s="1">
        <v>75.409066955412399</v>
      </c>
      <c r="H394" s="1">
        <v>600</v>
      </c>
      <c r="I394" s="1">
        <v>100</v>
      </c>
      <c r="J394" s="1" t="s">
        <v>8</v>
      </c>
      <c r="K394" s="1">
        <v>2.5849625007211561</v>
      </c>
      <c r="L394">
        <v>0</v>
      </c>
    </row>
    <row r="395" spans="1:12" x14ac:dyDescent="0.2">
      <c r="A395">
        <v>28</v>
      </c>
      <c r="B395" s="1" t="s">
        <v>1182</v>
      </c>
      <c r="C395" s="1">
        <v>-78.311392405063302</v>
      </c>
      <c r="D395" s="1">
        <v>77.702905778456099</v>
      </c>
      <c r="E395" s="1">
        <v>0.10126582278481</v>
      </c>
      <c r="F395" s="1">
        <v>474.188607594936</v>
      </c>
      <c r="G395" s="1">
        <v>93.482277203894398</v>
      </c>
      <c r="H395" s="1">
        <v>600</v>
      </c>
      <c r="I395" s="1">
        <v>100</v>
      </c>
      <c r="J395" s="1" t="s">
        <v>10</v>
      </c>
      <c r="K395" s="1">
        <v>2.5849625007211561</v>
      </c>
      <c r="L395">
        <v>1</v>
      </c>
    </row>
    <row r="396" spans="1:12" x14ac:dyDescent="0.2">
      <c r="A396">
        <v>28</v>
      </c>
      <c r="B396" s="1" t="s">
        <v>1183</v>
      </c>
      <c r="C396" s="1">
        <v>-131.4975</v>
      </c>
      <c r="D396" s="1">
        <v>111.155607860107</v>
      </c>
      <c r="E396" s="1">
        <v>0.1</v>
      </c>
      <c r="F396" s="1">
        <v>437.86412499999898</v>
      </c>
      <c r="G396" s="1">
        <v>127.366951047885</v>
      </c>
      <c r="H396" s="1">
        <v>600</v>
      </c>
      <c r="I396" s="1">
        <v>100</v>
      </c>
      <c r="J396" s="1" t="s">
        <v>12</v>
      </c>
      <c r="K396" s="1">
        <v>2.5849625007211561</v>
      </c>
      <c r="L396">
        <v>0</v>
      </c>
    </row>
    <row r="397" spans="1:12" x14ac:dyDescent="0.2">
      <c r="A397">
        <v>28</v>
      </c>
      <c r="B397" s="1" t="s">
        <v>1184</v>
      </c>
      <c r="C397" s="1">
        <v>-104.60875</v>
      </c>
      <c r="D397" s="1">
        <v>112.698903825358</v>
      </c>
      <c r="E397" s="1">
        <v>0.2</v>
      </c>
      <c r="F397" s="1">
        <v>518.65712499999995</v>
      </c>
      <c r="G397" s="1">
        <v>74.650714802233296</v>
      </c>
      <c r="H397" s="1">
        <v>600</v>
      </c>
      <c r="I397" s="1">
        <v>100</v>
      </c>
      <c r="J397" s="1" t="s">
        <v>14</v>
      </c>
      <c r="K397" s="1">
        <v>2.5849625007211561</v>
      </c>
      <c r="L397">
        <v>0</v>
      </c>
    </row>
    <row r="398" spans="1:12" x14ac:dyDescent="0.2">
      <c r="A398">
        <v>28</v>
      </c>
      <c r="B398" s="1" t="s">
        <v>1177</v>
      </c>
      <c r="C398" s="1">
        <v>-141.40787499999999</v>
      </c>
      <c r="D398" s="1">
        <v>94.841543121853306</v>
      </c>
      <c r="E398" s="1">
        <v>0.05</v>
      </c>
      <c r="F398" s="1">
        <v>513.57024999999999</v>
      </c>
      <c r="G398" s="1">
        <v>76.937662379601207</v>
      </c>
      <c r="H398" s="1">
        <v>600</v>
      </c>
      <c r="I398" s="1">
        <v>50</v>
      </c>
      <c r="J398" s="1" t="s">
        <v>8</v>
      </c>
      <c r="K398" s="1">
        <v>3.5849625007211565</v>
      </c>
      <c r="L398">
        <v>1</v>
      </c>
    </row>
    <row r="399" spans="1:12" x14ac:dyDescent="0.2">
      <c r="A399">
        <v>28</v>
      </c>
      <c r="B399" s="1" t="s">
        <v>1178</v>
      </c>
      <c r="C399" s="1">
        <v>-125.46850000000001</v>
      </c>
      <c r="D399" s="1">
        <v>89.732915729123604</v>
      </c>
      <c r="E399" s="1">
        <v>7.4999999999999997E-2</v>
      </c>
      <c r="F399" s="1">
        <v>494.82087499999898</v>
      </c>
      <c r="G399" s="1">
        <v>97.807317379551804</v>
      </c>
      <c r="H399" s="1">
        <v>600</v>
      </c>
      <c r="I399" s="1">
        <v>50</v>
      </c>
      <c r="J399" s="1" t="s">
        <v>10</v>
      </c>
      <c r="K399" s="1">
        <v>3.5849625007211565</v>
      </c>
      <c r="L399">
        <v>1</v>
      </c>
    </row>
    <row r="400" spans="1:12" x14ac:dyDescent="0.2">
      <c r="A400">
        <v>28</v>
      </c>
      <c r="B400" s="1" t="s">
        <v>1179</v>
      </c>
      <c r="C400" s="1">
        <v>-112.290632911392</v>
      </c>
      <c r="D400" s="1">
        <v>108.260698203682</v>
      </c>
      <c r="E400" s="1">
        <v>2.53164556962025E-2</v>
      </c>
      <c r="F400" s="1">
        <v>258.81139240506297</v>
      </c>
      <c r="G400" s="1">
        <v>144.14393123097199</v>
      </c>
      <c r="H400" s="1">
        <v>600</v>
      </c>
      <c r="I400" s="1">
        <v>50</v>
      </c>
      <c r="J400" s="1" t="s">
        <v>12</v>
      </c>
      <c r="K400" s="1">
        <v>3.5849625007211565</v>
      </c>
      <c r="L400">
        <v>0</v>
      </c>
    </row>
    <row r="401" spans="1:12" x14ac:dyDescent="0.2">
      <c r="A401">
        <v>28</v>
      </c>
      <c r="B401" s="1" t="s">
        <v>1180</v>
      </c>
      <c r="C401" s="1">
        <v>-136.70837499999899</v>
      </c>
      <c r="D401" s="1">
        <v>95.015985779285401</v>
      </c>
      <c r="E401" s="1">
        <v>7.4999999999999997E-2</v>
      </c>
      <c r="F401" s="1">
        <v>491.31912499999902</v>
      </c>
      <c r="G401" s="1">
        <v>97.006379805579598</v>
      </c>
      <c r="H401" s="1">
        <v>600</v>
      </c>
      <c r="I401" s="1">
        <v>50</v>
      </c>
      <c r="J401" s="1" t="s">
        <v>14</v>
      </c>
      <c r="K401" s="1">
        <v>3.5849625007211565</v>
      </c>
      <c r="L401">
        <v>1</v>
      </c>
    </row>
    <row r="402" spans="1:12" x14ac:dyDescent="0.2">
      <c r="A402">
        <v>31</v>
      </c>
      <c r="B402" s="14" t="s">
        <v>1271</v>
      </c>
      <c r="C402" s="1">
        <v>-9.7953749999999893</v>
      </c>
      <c r="D402" s="1">
        <v>22.0681932282499</v>
      </c>
      <c r="E402" s="1">
        <v>0.32500000000000001</v>
      </c>
      <c r="F402" s="1">
        <v>167.11212499999999</v>
      </c>
      <c r="G402" s="1">
        <v>21.771255860293699</v>
      </c>
      <c r="H402" s="1">
        <v>200</v>
      </c>
      <c r="I402" s="1">
        <v>100</v>
      </c>
      <c r="J402" s="1" t="s">
        <v>8</v>
      </c>
      <c r="K402" s="1">
        <v>1</v>
      </c>
      <c r="L402">
        <v>1</v>
      </c>
    </row>
    <row r="403" spans="1:12" x14ac:dyDescent="0.2">
      <c r="A403">
        <v>31</v>
      </c>
      <c r="B403" s="1" t="s">
        <v>1301</v>
      </c>
      <c r="C403" s="1">
        <v>15.597375</v>
      </c>
      <c r="D403" s="1">
        <v>18.780681613279501</v>
      </c>
      <c r="E403" s="1">
        <v>0.8</v>
      </c>
      <c r="F403" s="1">
        <v>177.83625000000001</v>
      </c>
      <c r="G403" s="1">
        <v>16.183181344763401</v>
      </c>
      <c r="H403" s="1">
        <v>200</v>
      </c>
      <c r="I403" s="1">
        <v>100</v>
      </c>
      <c r="J403" s="1" t="s">
        <v>10</v>
      </c>
      <c r="K403" s="1">
        <v>1</v>
      </c>
      <c r="L403">
        <v>1</v>
      </c>
    </row>
    <row r="404" spans="1:12" x14ac:dyDescent="0.2">
      <c r="A404">
        <v>31</v>
      </c>
      <c r="B404" s="1" t="s">
        <v>1280</v>
      </c>
      <c r="C404" s="1">
        <v>-9.0368749999999896</v>
      </c>
      <c r="D404" s="1">
        <v>30.881552162810301</v>
      </c>
      <c r="E404" s="1">
        <v>0.32500000000000001</v>
      </c>
      <c r="F404" s="1">
        <v>119.409624999999</v>
      </c>
      <c r="G404" s="1">
        <v>41.246112102953099</v>
      </c>
      <c r="H404" s="1">
        <v>200</v>
      </c>
      <c r="I404" s="1">
        <v>100</v>
      </c>
      <c r="J404" s="1" t="s">
        <v>12</v>
      </c>
      <c r="K404" s="1">
        <v>1</v>
      </c>
      <c r="L404">
        <v>1</v>
      </c>
    </row>
    <row r="405" spans="1:12" x14ac:dyDescent="0.2">
      <c r="A405">
        <v>31</v>
      </c>
      <c r="B405" s="1" t="s">
        <v>1288</v>
      </c>
      <c r="C405" s="1">
        <v>-4.4307894736842099</v>
      </c>
      <c r="D405" s="1">
        <v>35.721991080357597</v>
      </c>
      <c r="E405" s="1">
        <v>0.40789473684210498</v>
      </c>
      <c r="F405" s="1">
        <v>123.842894736842</v>
      </c>
      <c r="G405" s="1">
        <v>47.622241757833599</v>
      </c>
      <c r="H405" s="1">
        <v>200</v>
      </c>
      <c r="I405" s="1">
        <v>100</v>
      </c>
      <c r="J405" s="1" t="s">
        <v>14</v>
      </c>
      <c r="K405" s="1">
        <v>1</v>
      </c>
      <c r="L405">
        <v>0</v>
      </c>
    </row>
    <row r="406" spans="1:12" x14ac:dyDescent="0.2">
      <c r="A406">
        <v>31</v>
      </c>
      <c r="B406" s="1" t="s">
        <v>1270</v>
      </c>
      <c r="C406" s="1">
        <v>-3.4382499999999898</v>
      </c>
      <c r="D406" s="1">
        <v>24.308369791853501</v>
      </c>
      <c r="E406" s="1">
        <v>0.47499999999999998</v>
      </c>
      <c r="F406" s="1">
        <v>137.19412500000001</v>
      </c>
      <c r="G406" s="1">
        <v>25.7945702471348</v>
      </c>
      <c r="H406" s="1">
        <v>200</v>
      </c>
      <c r="I406" s="1">
        <v>50</v>
      </c>
      <c r="J406" s="1" t="s">
        <v>8</v>
      </c>
      <c r="K406" s="1">
        <v>2</v>
      </c>
      <c r="L406">
        <v>1</v>
      </c>
    </row>
    <row r="407" spans="1:12" x14ac:dyDescent="0.2">
      <c r="A407">
        <v>31</v>
      </c>
      <c r="B407" s="1" t="s">
        <v>1303</v>
      </c>
      <c r="C407" s="1">
        <v>-1.51449999999999</v>
      </c>
      <c r="D407" s="1">
        <v>24.9667939421544</v>
      </c>
      <c r="E407" s="1">
        <v>0.45</v>
      </c>
      <c r="F407" s="1">
        <v>172.30425</v>
      </c>
      <c r="G407" s="1">
        <v>18.3539602521499</v>
      </c>
      <c r="H407" s="1">
        <v>200</v>
      </c>
      <c r="I407" s="1">
        <v>50</v>
      </c>
      <c r="J407" s="1" t="s">
        <v>10</v>
      </c>
      <c r="K407" s="1">
        <v>2</v>
      </c>
      <c r="L407">
        <v>1</v>
      </c>
    </row>
    <row r="408" spans="1:12" x14ac:dyDescent="0.2">
      <c r="A408">
        <v>31</v>
      </c>
      <c r="B408" s="1" t="s">
        <v>1284</v>
      </c>
      <c r="C408" s="1">
        <v>3.7204999999999901</v>
      </c>
      <c r="D408" s="1">
        <v>14.4022663060366</v>
      </c>
      <c r="E408" s="1">
        <v>0.63749999999999996</v>
      </c>
      <c r="F408" s="1">
        <v>57.669124999999902</v>
      </c>
      <c r="G408" s="1">
        <v>7.4234712557115099</v>
      </c>
      <c r="H408" s="1">
        <v>200</v>
      </c>
      <c r="I408" s="1">
        <v>50</v>
      </c>
      <c r="J408" s="1" t="s">
        <v>12</v>
      </c>
      <c r="K408" s="1">
        <v>2</v>
      </c>
      <c r="L408">
        <v>1</v>
      </c>
    </row>
    <row r="409" spans="1:12" x14ac:dyDescent="0.2">
      <c r="A409">
        <v>31</v>
      </c>
      <c r="B409" s="1" t="s">
        <v>1286</v>
      </c>
      <c r="C409" s="1">
        <v>-1.72987012987012</v>
      </c>
      <c r="D409" s="1">
        <v>19.941326630275601</v>
      </c>
      <c r="E409" s="1">
        <v>0.54545454545454497</v>
      </c>
      <c r="F409" s="1">
        <v>69.060389610389606</v>
      </c>
      <c r="G409" s="1">
        <v>11.9612236529869</v>
      </c>
      <c r="H409" s="1">
        <v>200</v>
      </c>
      <c r="I409" s="1">
        <v>50</v>
      </c>
      <c r="J409" s="1" t="s">
        <v>14</v>
      </c>
      <c r="K409" s="1">
        <v>2</v>
      </c>
      <c r="L409">
        <v>1</v>
      </c>
    </row>
    <row r="410" spans="1:12" x14ac:dyDescent="0.2">
      <c r="A410">
        <v>31</v>
      </c>
      <c r="B410" s="1" t="s">
        <v>1265</v>
      </c>
      <c r="C410" s="1">
        <v>-21.320625</v>
      </c>
      <c r="D410" s="1">
        <v>24.0022705875793</v>
      </c>
      <c r="E410" s="1">
        <v>0.16250000000000001</v>
      </c>
      <c r="F410" s="1">
        <v>226.328125</v>
      </c>
      <c r="G410" s="1">
        <v>23.2566118605951</v>
      </c>
      <c r="H410" s="1">
        <v>300</v>
      </c>
      <c r="I410" s="1">
        <v>100</v>
      </c>
      <c r="J410" s="1" t="s">
        <v>8</v>
      </c>
      <c r="K410" s="1">
        <v>1.5849625007211563</v>
      </c>
      <c r="L410">
        <v>1</v>
      </c>
    </row>
    <row r="411" spans="1:12" x14ac:dyDescent="0.2">
      <c r="A411">
        <v>31</v>
      </c>
      <c r="B411" s="1" t="s">
        <v>1296</v>
      </c>
      <c r="C411" s="1">
        <v>-0.67500000000000004</v>
      </c>
      <c r="D411" s="1">
        <v>19.558103883045501</v>
      </c>
      <c r="E411" s="1">
        <v>0.52500000000000002</v>
      </c>
      <c r="F411" s="1">
        <v>247.002499999999</v>
      </c>
      <c r="G411" s="1">
        <v>18.908466589070599</v>
      </c>
      <c r="H411" s="1">
        <v>300</v>
      </c>
      <c r="I411" s="1">
        <v>100</v>
      </c>
      <c r="J411" s="1" t="s">
        <v>10</v>
      </c>
      <c r="K411" s="1">
        <v>1.5849625007211563</v>
      </c>
      <c r="L411">
        <v>1</v>
      </c>
    </row>
    <row r="412" spans="1:12" x14ac:dyDescent="0.2">
      <c r="A412">
        <v>31</v>
      </c>
      <c r="B412" s="1" t="s">
        <v>1279</v>
      </c>
      <c r="C412" s="1">
        <v>-32.604875</v>
      </c>
      <c r="D412" s="1">
        <v>41.294913457765801</v>
      </c>
      <c r="E412" s="1">
        <v>0.2</v>
      </c>
      <c r="F412" s="1">
        <v>143.42162500000001</v>
      </c>
      <c r="G412" s="1">
        <v>62.162084775282203</v>
      </c>
      <c r="H412" s="1">
        <v>300</v>
      </c>
      <c r="I412" s="1">
        <v>100</v>
      </c>
      <c r="J412" s="1" t="s">
        <v>12</v>
      </c>
      <c r="K412" s="1">
        <v>1.5849625007211563</v>
      </c>
      <c r="L412">
        <v>1</v>
      </c>
    </row>
    <row r="413" spans="1:12" x14ac:dyDescent="0.2">
      <c r="A413">
        <v>31</v>
      </c>
      <c r="B413" s="1" t="s">
        <v>1293</v>
      </c>
      <c r="C413" s="1">
        <v>-9.3041772151898705</v>
      </c>
      <c r="D413" s="1">
        <v>20.579877760249701</v>
      </c>
      <c r="E413" s="1">
        <v>0.367088607594936</v>
      </c>
      <c r="F413" s="1">
        <v>120.218860759493</v>
      </c>
      <c r="G413" s="1">
        <v>22.148488246684501</v>
      </c>
      <c r="H413" s="1">
        <v>300</v>
      </c>
      <c r="I413" s="1">
        <v>100</v>
      </c>
      <c r="J413" s="1" t="s">
        <v>14</v>
      </c>
      <c r="K413" s="1">
        <v>1.5849625007211563</v>
      </c>
      <c r="L413">
        <v>1</v>
      </c>
    </row>
    <row r="414" spans="1:12" x14ac:dyDescent="0.2">
      <c r="A414">
        <v>31</v>
      </c>
      <c r="B414" s="1" t="s">
        <v>1274</v>
      </c>
      <c r="C414" s="1">
        <v>-37.812624999999997</v>
      </c>
      <c r="D414" s="1">
        <v>20.3609849186962</v>
      </c>
      <c r="E414" s="1">
        <v>2.5000000000000001E-2</v>
      </c>
      <c r="F414" s="1">
        <v>218.89625000000001</v>
      </c>
      <c r="G414" s="1">
        <v>20.508514230375098</v>
      </c>
      <c r="H414" s="1">
        <v>300</v>
      </c>
      <c r="I414" s="1">
        <v>50</v>
      </c>
      <c r="J414" s="1" t="s">
        <v>8</v>
      </c>
      <c r="K414" s="1">
        <v>2.5849625007211561</v>
      </c>
      <c r="L414">
        <v>1</v>
      </c>
    </row>
    <row r="415" spans="1:12" x14ac:dyDescent="0.2">
      <c r="A415">
        <v>31</v>
      </c>
      <c r="B415" s="1" t="s">
        <v>1298</v>
      </c>
      <c r="C415" s="1">
        <v>-14.3473493975903</v>
      </c>
      <c r="D415" s="1">
        <v>31.295760792425401</v>
      </c>
      <c r="E415" s="1">
        <v>0.33734939759036098</v>
      </c>
      <c r="F415" s="1">
        <v>235.36180722891501</v>
      </c>
      <c r="G415" s="1">
        <v>27.258760198829599</v>
      </c>
      <c r="H415" s="1">
        <v>300</v>
      </c>
      <c r="I415" s="1">
        <v>50</v>
      </c>
      <c r="J415" s="1" t="s">
        <v>10</v>
      </c>
      <c r="K415" s="1">
        <v>2.5849625007211561</v>
      </c>
      <c r="L415">
        <v>1</v>
      </c>
    </row>
    <row r="416" spans="1:12" x14ac:dyDescent="0.2">
      <c r="A416">
        <v>31</v>
      </c>
      <c r="B416" s="1" t="s">
        <v>1276</v>
      </c>
      <c r="C416" s="1">
        <v>-15.279875000000001</v>
      </c>
      <c r="D416" s="1">
        <v>24.252190287361099</v>
      </c>
      <c r="E416" s="1">
        <v>0.3125</v>
      </c>
      <c r="F416" s="1">
        <v>68.361500000000007</v>
      </c>
      <c r="G416" s="1">
        <v>18.433602272751699</v>
      </c>
      <c r="H416" s="1">
        <v>300</v>
      </c>
      <c r="I416" s="1">
        <v>50</v>
      </c>
      <c r="J416" s="1" t="s">
        <v>12</v>
      </c>
      <c r="K416" s="1">
        <v>2.5849625007211561</v>
      </c>
      <c r="L416">
        <v>1</v>
      </c>
    </row>
    <row r="417" spans="1:12" x14ac:dyDescent="0.2">
      <c r="A417">
        <v>31</v>
      </c>
      <c r="B417" s="1" t="s">
        <v>1285</v>
      </c>
      <c r="C417" s="1">
        <v>-27.812799999999999</v>
      </c>
      <c r="D417" s="1">
        <v>36.670224999218803</v>
      </c>
      <c r="E417" s="1">
        <v>0.16</v>
      </c>
      <c r="F417" s="1">
        <v>96.794799999999995</v>
      </c>
      <c r="G417" s="1">
        <v>48.021206047884</v>
      </c>
      <c r="H417" s="1">
        <v>300</v>
      </c>
      <c r="I417" s="1">
        <v>50</v>
      </c>
      <c r="J417" s="1" t="s">
        <v>14</v>
      </c>
      <c r="K417" s="1">
        <v>2.5849625007211561</v>
      </c>
      <c r="L417">
        <v>1</v>
      </c>
    </row>
    <row r="418" spans="1:12" x14ac:dyDescent="0.2">
      <c r="A418">
        <v>31</v>
      </c>
      <c r="B418" s="1" t="s">
        <v>1266</v>
      </c>
      <c r="C418" s="1">
        <v>1.2631250000000001</v>
      </c>
      <c r="D418" s="1">
        <v>24.062840573888501</v>
      </c>
      <c r="E418" s="1">
        <v>0.48749999999999999</v>
      </c>
      <c r="F418" s="1">
        <v>253.101249999999</v>
      </c>
      <c r="G418" s="1">
        <v>24.073494364913</v>
      </c>
      <c r="H418" s="1">
        <v>400</v>
      </c>
      <c r="I418" s="1">
        <v>100</v>
      </c>
      <c r="J418" s="1" t="s">
        <v>8</v>
      </c>
      <c r="K418" s="1">
        <v>2</v>
      </c>
      <c r="L418">
        <v>1</v>
      </c>
    </row>
    <row r="419" spans="1:12" x14ac:dyDescent="0.2">
      <c r="A419">
        <v>31</v>
      </c>
      <c r="B419" s="1" t="s">
        <v>1302</v>
      </c>
      <c r="C419" s="1">
        <v>25.329249999999998</v>
      </c>
      <c r="D419" s="1">
        <v>23.139250731981299</v>
      </c>
      <c r="E419" s="1">
        <v>0.88749999999999996</v>
      </c>
      <c r="F419" s="1">
        <v>301.07112499999897</v>
      </c>
      <c r="G419" s="1">
        <v>20.598761188099999</v>
      </c>
      <c r="H419" s="1">
        <v>400</v>
      </c>
      <c r="I419" s="1">
        <v>100</v>
      </c>
      <c r="J419" s="1" t="s">
        <v>10</v>
      </c>
      <c r="K419" s="1">
        <v>2</v>
      </c>
      <c r="L419">
        <v>1</v>
      </c>
    </row>
    <row r="420" spans="1:12" x14ac:dyDescent="0.2">
      <c r="A420">
        <v>31</v>
      </c>
      <c r="B420" s="1" t="s">
        <v>1281</v>
      </c>
      <c r="C420" s="1">
        <v>0.86699999999999999</v>
      </c>
      <c r="D420" s="1">
        <v>24.372456041605599</v>
      </c>
      <c r="E420" s="1">
        <v>0.48749999999999999</v>
      </c>
      <c r="F420" s="1">
        <v>96.753999999999905</v>
      </c>
      <c r="G420" s="1">
        <v>23.805174836576999</v>
      </c>
      <c r="H420" s="1">
        <v>400</v>
      </c>
      <c r="I420" s="1">
        <v>100</v>
      </c>
      <c r="J420" s="1" t="s">
        <v>12</v>
      </c>
      <c r="K420" s="1">
        <v>2</v>
      </c>
      <c r="L420">
        <v>1</v>
      </c>
    </row>
    <row r="421" spans="1:12" x14ac:dyDescent="0.2">
      <c r="A421">
        <v>31</v>
      </c>
      <c r="B421" s="1" t="s">
        <v>1291</v>
      </c>
      <c r="C421" s="1">
        <v>-4.3414285714285699</v>
      </c>
      <c r="D421" s="1">
        <v>26.619755563695001</v>
      </c>
      <c r="E421" s="1">
        <v>0.46753246753246702</v>
      </c>
      <c r="F421" s="1">
        <v>115.75922077922</v>
      </c>
      <c r="G421" s="1">
        <v>29.709199404611098</v>
      </c>
      <c r="H421" s="1">
        <v>400</v>
      </c>
      <c r="I421" s="1">
        <v>100</v>
      </c>
      <c r="J421" s="1" t="s">
        <v>14</v>
      </c>
      <c r="K421" s="1">
        <v>2</v>
      </c>
      <c r="L421">
        <v>1</v>
      </c>
    </row>
    <row r="422" spans="1:12" x14ac:dyDescent="0.2">
      <c r="A422">
        <v>31</v>
      </c>
      <c r="B422" s="1" t="s">
        <v>1272</v>
      </c>
      <c r="C422" s="1">
        <v>-6.3998749999999998</v>
      </c>
      <c r="D422" s="1">
        <v>29.076563349790401</v>
      </c>
      <c r="E422" s="1">
        <v>0.41249999999999998</v>
      </c>
      <c r="F422" s="1">
        <v>241.37224999999901</v>
      </c>
      <c r="G422" s="1">
        <v>28.151048247578601</v>
      </c>
      <c r="H422" s="1">
        <v>400</v>
      </c>
      <c r="I422" s="1">
        <v>50</v>
      </c>
      <c r="J422" s="1" t="s">
        <v>8</v>
      </c>
      <c r="K422" s="1">
        <v>3</v>
      </c>
      <c r="L422">
        <v>1</v>
      </c>
    </row>
    <row r="423" spans="1:12" x14ac:dyDescent="0.2">
      <c r="A423">
        <v>31</v>
      </c>
      <c r="B423" s="1" t="s">
        <v>1299</v>
      </c>
      <c r="C423" s="1">
        <v>13.188749999999899</v>
      </c>
      <c r="D423" s="1">
        <v>19.287026752133102</v>
      </c>
      <c r="E423" s="1">
        <v>0.75</v>
      </c>
      <c r="F423" s="1">
        <v>255.54637500000001</v>
      </c>
      <c r="G423" s="1">
        <v>18.992341103965401</v>
      </c>
      <c r="H423" s="1">
        <v>400</v>
      </c>
      <c r="I423" s="1">
        <v>50</v>
      </c>
      <c r="J423" s="1" t="s">
        <v>10</v>
      </c>
      <c r="K423" s="1">
        <v>3</v>
      </c>
      <c r="L423">
        <v>1</v>
      </c>
    </row>
    <row r="424" spans="1:12" x14ac:dyDescent="0.2">
      <c r="A424">
        <v>31</v>
      </c>
      <c r="B424" s="1" t="s">
        <v>1283</v>
      </c>
      <c r="C424" s="1">
        <v>-35.132125000000002</v>
      </c>
      <c r="D424" s="1">
        <v>48.431635107999099</v>
      </c>
      <c r="E424" s="1">
        <v>0.22500000000000001</v>
      </c>
      <c r="F424" s="1">
        <v>102.764249999999</v>
      </c>
      <c r="G424" s="1">
        <v>75.325548417767905</v>
      </c>
      <c r="H424" s="1">
        <v>400</v>
      </c>
      <c r="I424" s="1">
        <v>50</v>
      </c>
      <c r="J424" s="1" t="s">
        <v>12</v>
      </c>
      <c r="K424" s="1">
        <v>3</v>
      </c>
      <c r="L424">
        <v>1</v>
      </c>
    </row>
    <row r="425" spans="1:12" x14ac:dyDescent="0.2">
      <c r="A425">
        <v>31</v>
      </c>
      <c r="B425" s="1" t="s">
        <v>1292</v>
      </c>
      <c r="C425" s="1">
        <v>-6.5461038961038902</v>
      </c>
      <c r="D425" s="1">
        <v>23.505461048575199</v>
      </c>
      <c r="E425" s="1">
        <v>0.48051948051948001</v>
      </c>
      <c r="F425" s="1">
        <v>80.5364935064935</v>
      </c>
      <c r="G425" s="1">
        <v>18.762596652890199</v>
      </c>
      <c r="H425" s="1">
        <v>400</v>
      </c>
      <c r="I425" s="1">
        <v>50</v>
      </c>
      <c r="J425" s="1" t="s">
        <v>14</v>
      </c>
      <c r="K425" s="1">
        <v>3</v>
      </c>
      <c r="L425">
        <v>1</v>
      </c>
    </row>
    <row r="426" spans="1:12" x14ac:dyDescent="0.2">
      <c r="A426">
        <v>31</v>
      </c>
      <c r="B426" s="1" t="s">
        <v>1267</v>
      </c>
      <c r="C426" s="1">
        <v>-14.972624999999899</v>
      </c>
      <c r="D426" s="1">
        <v>86.329228722718099</v>
      </c>
      <c r="E426" s="1">
        <v>0.3</v>
      </c>
      <c r="F426" s="1">
        <v>335.36149999999998</v>
      </c>
      <c r="G426" s="1">
        <v>74.838589596210298</v>
      </c>
      <c r="H426" s="1">
        <v>500</v>
      </c>
      <c r="I426" s="1">
        <v>100</v>
      </c>
      <c r="J426" s="1" t="s">
        <v>8</v>
      </c>
      <c r="K426" s="1">
        <v>2.3219280948873622</v>
      </c>
      <c r="L426">
        <v>1</v>
      </c>
    </row>
    <row r="427" spans="1:12" x14ac:dyDescent="0.2">
      <c r="A427">
        <v>31</v>
      </c>
      <c r="B427" s="1" t="s">
        <v>1297</v>
      </c>
      <c r="C427" s="1">
        <v>-18.573124999999902</v>
      </c>
      <c r="D427" s="1">
        <v>50.430016349237597</v>
      </c>
      <c r="E427" s="1">
        <v>0.45</v>
      </c>
      <c r="F427" s="1">
        <v>382.31337499999898</v>
      </c>
      <c r="G427" s="1">
        <v>58.166577902257302</v>
      </c>
      <c r="H427" s="1">
        <v>500</v>
      </c>
      <c r="I427" s="1">
        <v>100</v>
      </c>
      <c r="J427" s="1" t="s">
        <v>10</v>
      </c>
      <c r="K427" s="1">
        <v>2.3219280948873622</v>
      </c>
      <c r="L427">
        <v>1</v>
      </c>
    </row>
    <row r="428" spans="1:12" x14ac:dyDescent="0.2">
      <c r="A428">
        <v>31</v>
      </c>
      <c r="B428" s="1" t="s">
        <v>1277</v>
      </c>
      <c r="C428" s="1">
        <v>-28.680125</v>
      </c>
      <c r="D428" s="1">
        <v>36.194080610430902</v>
      </c>
      <c r="E428" s="1">
        <v>0.125</v>
      </c>
      <c r="F428" s="1">
        <v>127.59925</v>
      </c>
      <c r="G428" s="1">
        <v>29.183421439877399</v>
      </c>
      <c r="H428" s="1">
        <v>500</v>
      </c>
      <c r="I428" s="1">
        <v>100</v>
      </c>
      <c r="J428" s="1" t="s">
        <v>12</v>
      </c>
      <c r="K428" s="1">
        <v>2.3219280948873622</v>
      </c>
      <c r="L428">
        <v>1</v>
      </c>
    </row>
    <row r="429" spans="1:12" x14ac:dyDescent="0.2">
      <c r="A429">
        <v>31</v>
      </c>
      <c r="B429" s="1" t="s">
        <v>1290</v>
      </c>
      <c r="C429" s="1">
        <v>-1.4123684210526299</v>
      </c>
      <c r="D429" s="1">
        <v>23.089561201890401</v>
      </c>
      <c r="E429" s="1">
        <v>0.55263157894736803</v>
      </c>
      <c r="F429" s="1">
        <v>111.38447368420999</v>
      </c>
      <c r="G429" s="1">
        <v>22.212641871995199</v>
      </c>
      <c r="H429" s="1">
        <v>500</v>
      </c>
      <c r="I429" s="1">
        <v>100</v>
      </c>
      <c r="J429" s="1" t="s">
        <v>14</v>
      </c>
      <c r="K429" s="1">
        <v>2.3219280948873622</v>
      </c>
      <c r="L429">
        <v>1</v>
      </c>
    </row>
    <row r="430" spans="1:12" x14ac:dyDescent="0.2">
      <c r="A430">
        <v>31</v>
      </c>
      <c r="B430" s="1" t="s">
        <v>1269</v>
      </c>
      <c r="C430" s="1">
        <v>-16.944375000000001</v>
      </c>
      <c r="D430" s="1">
        <v>26.606043573018798</v>
      </c>
      <c r="E430" s="1">
        <v>0.17499999999999999</v>
      </c>
      <c r="F430" s="1">
        <v>298.35050000000001</v>
      </c>
      <c r="G430" s="1">
        <v>27.087115890216101</v>
      </c>
      <c r="H430" s="1">
        <v>500</v>
      </c>
      <c r="I430" s="1">
        <v>50</v>
      </c>
      <c r="J430" s="1" t="s">
        <v>8</v>
      </c>
      <c r="K430" s="1">
        <v>3.3219280948873626</v>
      </c>
      <c r="L430">
        <v>1</v>
      </c>
    </row>
    <row r="431" spans="1:12" x14ac:dyDescent="0.2">
      <c r="A431">
        <v>31</v>
      </c>
      <c r="B431" s="1" t="s">
        <v>1300</v>
      </c>
      <c r="C431" s="1">
        <v>-27.646374999999999</v>
      </c>
      <c r="D431" s="1">
        <v>52.214204562641498</v>
      </c>
      <c r="E431" s="1">
        <v>0.375</v>
      </c>
      <c r="F431" s="1">
        <v>386.32899999999898</v>
      </c>
      <c r="G431" s="1">
        <v>66.192244779883296</v>
      </c>
      <c r="H431" s="1">
        <v>500</v>
      </c>
      <c r="I431" s="1">
        <v>50</v>
      </c>
      <c r="J431" s="1" t="s">
        <v>10</v>
      </c>
      <c r="K431" s="1">
        <v>3.3219280948873626</v>
      </c>
      <c r="L431">
        <v>1</v>
      </c>
    </row>
    <row r="432" spans="1:12" x14ac:dyDescent="0.2">
      <c r="A432">
        <v>31</v>
      </c>
      <c r="B432" s="1" t="s">
        <v>1278</v>
      </c>
      <c r="C432" s="1">
        <v>-40.851249999999901</v>
      </c>
      <c r="D432" s="1">
        <v>29.947405537667201</v>
      </c>
      <c r="E432" s="1">
        <v>6.25E-2</v>
      </c>
      <c r="F432" s="1">
        <v>97.3191249999999</v>
      </c>
      <c r="G432" s="1">
        <v>27.429309287409598</v>
      </c>
      <c r="H432" s="1">
        <v>500</v>
      </c>
      <c r="I432" s="1">
        <v>50</v>
      </c>
      <c r="J432" s="1" t="s">
        <v>12</v>
      </c>
      <c r="K432" s="1">
        <v>3.3219280948873626</v>
      </c>
      <c r="L432">
        <v>1</v>
      </c>
    </row>
    <row r="433" spans="1:12" x14ac:dyDescent="0.2">
      <c r="A433">
        <v>31</v>
      </c>
      <c r="B433" s="1" t="s">
        <v>1289</v>
      </c>
      <c r="C433" s="1">
        <v>-21.11</v>
      </c>
      <c r="D433" s="1">
        <v>34.8052874083658</v>
      </c>
      <c r="E433" s="1">
        <v>0.26315789473684198</v>
      </c>
      <c r="F433" s="1">
        <v>93.323684210526295</v>
      </c>
      <c r="G433" s="1">
        <v>37.419590944137703</v>
      </c>
      <c r="H433" s="1">
        <v>500</v>
      </c>
      <c r="I433" s="1">
        <v>50</v>
      </c>
      <c r="J433" s="1" t="s">
        <v>14</v>
      </c>
      <c r="K433" s="1">
        <v>3.3219280948873626</v>
      </c>
      <c r="L433">
        <v>1</v>
      </c>
    </row>
    <row r="434" spans="1:12" x14ac:dyDescent="0.2">
      <c r="A434">
        <v>31</v>
      </c>
      <c r="B434" s="1" t="s">
        <v>1273</v>
      </c>
      <c r="C434" s="1">
        <v>-36.955624999999998</v>
      </c>
      <c r="D434" s="1">
        <v>39.158025609182197</v>
      </c>
      <c r="E434" s="1">
        <v>0.1125</v>
      </c>
      <c r="F434" s="1">
        <v>394.55349999999902</v>
      </c>
      <c r="G434" s="1">
        <v>40.043169676612699</v>
      </c>
      <c r="H434" s="1">
        <v>600</v>
      </c>
      <c r="I434" s="1">
        <v>100</v>
      </c>
      <c r="J434" s="1" t="s">
        <v>8</v>
      </c>
      <c r="K434" s="1">
        <v>2.5849625007211561</v>
      </c>
      <c r="L434">
        <v>1</v>
      </c>
    </row>
    <row r="435" spans="1:12" x14ac:dyDescent="0.2">
      <c r="A435">
        <v>31</v>
      </c>
      <c r="B435" s="1" t="s">
        <v>1304</v>
      </c>
      <c r="C435" s="1">
        <v>-16.525624999999899</v>
      </c>
      <c r="D435" s="1">
        <v>44.577706671713898</v>
      </c>
      <c r="E435" s="1">
        <v>0.42499999999999999</v>
      </c>
      <c r="F435" s="1">
        <v>428.09837499999901</v>
      </c>
      <c r="G435" s="1">
        <v>46.712744579069302</v>
      </c>
      <c r="H435" s="1">
        <v>600</v>
      </c>
      <c r="I435" s="1">
        <v>100</v>
      </c>
      <c r="J435" s="1" t="s">
        <v>10</v>
      </c>
      <c r="K435" s="1">
        <v>2.5849625007211561</v>
      </c>
      <c r="L435">
        <v>1</v>
      </c>
    </row>
    <row r="436" spans="1:12" x14ac:dyDescent="0.2">
      <c r="A436">
        <v>31</v>
      </c>
      <c r="B436" s="1" t="s">
        <v>1282</v>
      </c>
      <c r="C436" s="1">
        <v>-8.5118749999999892</v>
      </c>
      <c r="D436" s="1">
        <v>27.572809119391</v>
      </c>
      <c r="E436" s="1">
        <v>0.36249999999999999</v>
      </c>
      <c r="F436" s="1">
        <v>109.24475</v>
      </c>
      <c r="G436" s="1">
        <v>31.842485808075601</v>
      </c>
      <c r="H436" s="1">
        <v>600</v>
      </c>
      <c r="I436" s="1">
        <v>100</v>
      </c>
      <c r="J436" s="1" t="s">
        <v>12</v>
      </c>
      <c r="K436" s="1">
        <v>2.5849625007211561</v>
      </c>
      <c r="L436">
        <v>1</v>
      </c>
    </row>
    <row r="437" spans="1:12" x14ac:dyDescent="0.2">
      <c r="A437">
        <v>31</v>
      </c>
      <c r="B437" s="1" t="s">
        <v>1294</v>
      </c>
      <c r="C437" s="1">
        <v>-68.189624999999893</v>
      </c>
      <c r="D437" s="1">
        <v>93.396428738519603</v>
      </c>
      <c r="E437" s="1">
        <v>0.1125</v>
      </c>
      <c r="F437" s="1">
        <v>284.90362499999998</v>
      </c>
      <c r="G437" s="1">
        <v>171.3549925392</v>
      </c>
      <c r="H437" s="1">
        <v>600</v>
      </c>
      <c r="I437" s="1">
        <v>100</v>
      </c>
      <c r="J437" s="1" t="s">
        <v>14</v>
      </c>
      <c r="K437" s="1">
        <v>2.5849625007211561</v>
      </c>
      <c r="L437">
        <v>1</v>
      </c>
    </row>
    <row r="438" spans="1:12" x14ac:dyDescent="0.2">
      <c r="A438">
        <v>31</v>
      </c>
      <c r="B438" s="1" t="s">
        <v>1268</v>
      </c>
      <c r="C438" s="1">
        <v>-14.0329999999999</v>
      </c>
      <c r="D438" s="1">
        <v>32.861348473548603</v>
      </c>
      <c r="E438" s="1">
        <v>0.21249999999999999</v>
      </c>
      <c r="F438" s="1">
        <v>353.62962499999998</v>
      </c>
      <c r="G438" s="1">
        <v>49.337124167399203</v>
      </c>
      <c r="H438" s="1">
        <v>600</v>
      </c>
      <c r="I438" s="1">
        <v>50</v>
      </c>
      <c r="J438" s="1" t="s">
        <v>8</v>
      </c>
      <c r="K438" s="1">
        <v>3.5849625007211565</v>
      </c>
      <c r="L438">
        <v>1</v>
      </c>
    </row>
    <row r="439" spans="1:12" x14ac:dyDescent="0.2">
      <c r="A439">
        <v>31</v>
      </c>
      <c r="B439" s="1" t="s">
        <v>1295</v>
      </c>
      <c r="C439" s="1">
        <v>-2.4325000000000001</v>
      </c>
      <c r="D439" s="1">
        <v>33.928483848383202</v>
      </c>
      <c r="E439" s="1">
        <v>0.375</v>
      </c>
      <c r="F439" s="1">
        <v>378.10512499999999</v>
      </c>
      <c r="G439" s="1">
        <v>35.892690690227901</v>
      </c>
      <c r="H439" s="1">
        <v>600</v>
      </c>
      <c r="I439" s="1">
        <v>50</v>
      </c>
      <c r="J439" s="1" t="s">
        <v>10</v>
      </c>
      <c r="K439" s="1">
        <v>3.5849625007211565</v>
      </c>
      <c r="L439">
        <v>1</v>
      </c>
    </row>
    <row r="440" spans="1:12" x14ac:dyDescent="0.2">
      <c r="A440">
        <v>31</v>
      </c>
      <c r="B440" s="1" t="s">
        <v>1275</v>
      </c>
      <c r="C440" s="1">
        <v>-25.518999999999998</v>
      </c>
      <c r="D440" s="1">
        <v>37.376985151293297</v>
      </c>
      <c r="E440" s="1">
        <v>0.1875</v>
      </c>
      <c r="F440" s="1">
        <v>81.378124999999997</v>
      </c>
      <c r="G440" s="1">
        <v>31.029546528017001</v>
      </c>
      <c r="H440" s="1">
        <v>600</v>
      </c>
      <c r="I440" s="1">
        <v>50</v>
      </c>
      <c r="J440" s="1" t="s">
        <v>12</v>
      </c>
      <c r="K440" s="1">
        <v>3.5849625007211565</v>
      </c>
      <c r="L440">
        <v>1</v>
      </c>
    </row>
    <row r="441" spans="1:12" x14ac:dyDescent="0.2">
      <c r="A441">
        <v>31</v>
      </c>
      <c r="B441" s="1" t="s">
        <v>1287</v>
      </c>
      <c r="C441" s="1">
        <v>-6.9450000000000003</v>
      </c>
      <c r="D441" s="1">
        <v>45.076535222914998</v>
      </c>
      <c r="E441" s="1">
        <v>0.337837837837837</v>
      </c>
      <c r="F441" s="1">
        <v>81.571081081081005</v>
      </c>
      <c r="G441" s="1">
        <v>26.835447340530699</v>
      </c>
      <c r="H441" s="1">
        <v>600</v>
      </c>
      <c r="I441" s="1">
        <v>50</v>
      </c>
      <c r="J441" s="1" t="s">
        <v>14</v>
      </c>
      <c r="K441" s="1">
        <v>3.5849625007211565</v>
      </c>
      <c r="L441">
        <v>1</v>
      </c>
    </row>
  </sheetData>
  <conditionalFormatting sqref="I42:I81">
    <cfRule type="colorScale" priority="20">
      <colorScale>
        <cfvo type="min"/>
        <cfvo type="max"/>
        <color rgb="FFFCFCFF"/>
        <color rgb="FFF8696B"/>
      </colorScale>
    </cfRule>
  </conditionalFormatting>
  <conditionalFormatting sqref="H42:H8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{2A72F339-05E1-FC4D-958A-1B86C09F53AE}</x14:id>
        </ext>
      </extLst>
    </cfRule>
  </conditionalFormatting>
  <conditionalFormatting sqref="I82:I121">
    <cfRule type="colorScale" priority="18">
      <colorScale>
        <cfvo type="min"/>
        <cfvo type="max"/>
        <color rgb="FFFCFCFF"/>
        <color rgb="FFF8696B"/>
      </colorScale>
    </cfRule>
  </conditionalFormatting>
  <conditionalFormatting sqref="H82:H121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{65BAC3B0-E5F9-0E45-9CA9-6201073C2ED4}</x14:id>
        </ext>
      </extLst>
    </cfRule>
  </conditionalFormatting>
  <conditionalFormatting sqref="I122:I161">
    <cfRule type="colorScale" priority="16">
      <colorScale>
        <cfvo type="min"/>
        <cfvo type="max"/>
        <color rgb="FFFCFCFF"/>
        <color rgb="FFF8696B"/>
      </colorScale>
    </cfRule>
  </conditionalFormatting>
  <conditionalFormatting sqref="H122:H16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{C0265156-8239-604C-8B0B-2DE310CF6E3B}</x14:id>
        </ext>
      </extLst>
    </cfRule>
  </conditionalFormatting>
  <conditionalFormatting sqref="I162:I201">
    <cfRule type="colorScale" priority="14">
      <colorScale>
        <cfvo type="min"/>
        <cfvo type="max"/>
        <color rgb="FFFCFCFF"/>
        <color rgb="FFF8696B"/>
      </colorScale>
    </cfRule>
  </conditionalFormatting>
  <conditionalFormatting sqref="H162:H201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{FB6FA102-89E7-D04D-8B6A-F8FDD8DC632B}</x14:id>
        </ext>
      </extLst>
    </cfRule>
  </conditionalFormatting>
  <conditionalFormatting sqref="I202:I241">
    <cfRule type="colorScale" priority="12">
      <colorScale>
        <cfvo type="min"/>
        <cfvo type="max"/>
        <color rgb="FFFCFCFF"/>
        <color rgb="FFF8696B"/>
      </colorScale>
    </cfRule>
  </conditionalFormatting>
  <conditionalFormatting sqref="H202:H241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{7B069D36-8378-6E4D-9321-0FEC695B75D6}</x14:id>
        </ext>
      </extLst>
    </cfRule>
  </conditionalFormatting>
  <conditionalFormatting sqref="I242:I281">
    <cfRule type="colorScale" priority="10">
      <colorScale>
        <cfvo type="min"/>
        <cfvo type="max"/>
        <color rgb="FFFCFCFF"/>
        <color rgb="FFF8696B"/>
      </colorScale>
    </cfRule>
  </conditionalFormatting>
  <conditionalFormatting sqref="H242:H281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{951AAD7D-85C2-694B-89FF-60940B9E4C1F}</x14:id>
        </ext>
      </extLst>
    </cfRule>
  </conditionalFormatting>
  <conditionalFormatting sqref="I282:I321">
    <cfRule type="colorScale" priority="8">
      <colorScale>
        <cfvo type="min"/>
        <cfvo type="max"/>
        <color rgb="FFFCFCFF"/>
        <color rgb="FFF8696B"/>
      </colorScale>
    </cfRule>
  </conditionalFormatting>
  <conditionalFormatting sqref="H282:H321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{C9A71AA8-C13B-364E-99CB-38345C55390B}</x14:id>
        </ext>
      </extLst>
    </cfRule>
  </conditionalFormatting>
  <conditionalFormatting sqref="I322:I361">
    <cfRule type="colorScale" priority="6">
      <colorScale>
        <cfvo type="min"/>
        <cfvo type="max"/>
        <color rgb="FFFCFCFF"/>
        <color rgb="FFF8696B"/>
      </colorScale>
    </cfRule>
  </conditionalFormatting>
  <conditionalFormatting sqref="H322:H36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{2876BBBC-25DF-1049-A845-16317CDD94F9}</x14:id>
        </ext>
      </extLst>
    </cfRule>
  </conditionalFormatting>
  <conditionalFormatting sqref="I362:I401">
    <cfRule type="colorScale" priority="4">
      <colorScale>
        <cfvo type="min"/>
        <cfvo type="max"/>
        <color rgb="FFFCFCFF"/>
        <color rgb="FFF8696B"/>
      </colorScale>
    </cfRule>
  </conditionalFormatting>
  <conditionalFormatting sqref="H362:H40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{F6998B3B-143B-B344-91E7-04A1F085BCCE}</x14:id>
        </ext>
      </extLst>
    </cfRule>
  </conditionalFormatting>
  <conditionalFormatting sqref="I402:I441">
    <cfRule type="colorScale" priority="2">
      <colorScale>
        <cfvo type="min"/>
        <cfvo type="max"/>
        <color rgb="FFFCFCFF"/>
        <color rgb="FFF8696B"/>
      </colorScale>
    </cfRule>
  </conditionalFormatting>
  <conditionalFormatting sqref="H402:H44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{4889B47F-F204-1448-80AF-79E4F2F1D5AF}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72F339-05E1-FC4D-958A-1B86C09F53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H42:H81</xm:sqref>
        </x14:conditionalFormatting>
        <x14:conditionalFormatting xmlns:xm="http://schemas.microsoft.com/office/excel/2006/main">
          <x14:cfRule type="dataBar" id="{65BAC3B0-E5F9-0E45-9CA9-6201073C2E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H82:H121</xm:sqref>
        </x14:conditionalFormatting>
        <x14:conditionalFormatting xmlns:xm="http://schemas.microsoft.com/office/excel/2006/main">
          <x14:cfRule type="dataBar" id="{C0265156-8239-604C-8B0B-2DE310CF6E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H122:H161</xm:sqref>
        </x14:conditionalFormatting>
        <x14:conditionalFormatting xmlns:xm="http://schemas.microsoft.com/office/excel/2006/main">
          <x14:cfRule type="dataBar" id="{FB6FA102-89E7-D04D-8B6A-F8FDD8DC63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H162:H201</xm:sqref>
        </x14:conditionalFormatting>
        <x14:conditionalFormatting xmlns:xm="http://schemas.microsoft.com/office/excel/2006/main">
          <x14:cfRule type="dataBar" id="{7B069D36-8378-6E4D-9321-0FEC695B75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H202:H241</xm:sqref>
        </x14:conditionalFormatting>
        <x14:conditionalFormatting xmlns:xm="http://schemas.microsoft.com/office/excel/2006/main">
          <x14:cfRule type="dataBar" id="{951AAD7D-85C2-694B-89FF-60940B9E4C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H242:H281</xm:sqref>
        </x14:conditionalFormatting>
        <x14:conditionalFormatting xmlns:xm="http://schemas.microsoft.com/office/excel/2006/main">
          <x14:cfRule type="dataBar" id="{C9A71AA8-C13B-364E-99CB-38345C5539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H282:H321</xm:sqref>
        </x14:conditionalFormatting>
        <x14:conditionalFormatting xmlns:xm="http://schemas.microsoft.com/office/excel/2006/main">
          <x14:cfRule type="dataBar" id="{2876BBBC-25DF-1049-A845-16317CDD94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H322:H361</xm:sqref>
        </x14:conditionalFormatting>
        <x14:conditionalFormatting xmlns:xm="http://schemas.microsoft.com/office/excel/2006/main">
          <x14:cfRule type="dataBar" id="{F6998B3B-143B-B344-91E7-04A1F085BC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H362:H401</xm:sqref>
        </x14:conditionalFormatting>
        <x14:conditionalFormatting xmlns:xm="http://schemas.microsoft.com/office/excel/2006/main">
          <x14:cfRule type="dataBar" id="{4889B47F-F204-1448-80AF-79E4F2F1D5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H402:H441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participant</vt:lpstr>
      <vt:lpstr>TallTable</vt:lpstr>
      <vt:lpstr>Variance</vt:lpstr>
      <vt:lpstr>Async</vt:lpstr>
      <vt:lpstr>ActivationDistribution</vt:lpstr>
      <vt:lpstr>Duration</vt:lpstr>
      <vt:lpstr>SuccessRate</vt:lpstr>
      <vt:lpstr>Musicians</vt:lpstr>
      <vt:lpstr>Non-music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2017-08-30T09:32:54Z</dcterms:created>
  <dcterms:modified xsi:type="dcterms:W3CDTF">2018-01-08T17:45:48Z</dcterms:modified>
</cp:coreProperties>
</file>